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ker019\Documents\2023. évi_költségvetés\2023. évi_kvetés_Közös_Hivatal\"/>
    </mc:Choice>
  </mc:AlternateContent>
  <xr:revisionPtr revIDLastSave="0" documentId="8_{5F545689-483E-498E-BD40-6DFCE0618FD9}" xr6:coauthVersionLast="47" xr6:coauthVersionMax="47" xr10:uidLastSave="{00000000-0000-0000-0000-000000000000}"/>
  <bookViews>
    <workbookView xWindow="-120" yWindow="-120" windowWidth="20730" windowHeight="11160" activeTab="3" xr2:uid="{640AB866-D3EB-4D59-BE34-7902C2225A32}"/>
  </bookViews>
  <sheets>
    <sheet name="9.2." sheetId="1" r:id="rId1"/>
    <sheet name="9.2.1" sheetId="3" r:id="rId2"/>
    <sheet name="9.2.2" sheetId="4" r:id="rId3"/>
    <sheet name="9.2.3" sheetId="2" r:id="rId4"/>
  </sheets>
  <externalReferences>
    <externalReference r:id="rId5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0" i="3" l="1"/>
  <c r="A59" i="3"/>
  <c r="C57" i="3"/>
  <c r="B57" i="3"/>
  <c r="A57" i="3"/>
  <c r="B56" i="3"/>
  <c r="A56" i="3"/>
  <c r="B55" i="3"/>
  <c r="A55" i="3"/>
  <c r="B54" i="3"/>
  <c r="A54" i="3"/>
  <c r="B53" i="3"/>
  <c r="A53" i="3"/>
  <c r="B52" i="3"/>
  <c r="A52" i="3"/>
  <c r="C51" i="3"/>
  <c r="B51" i="3"/>
  <c r="A51" i="3"/>
  <c r="B50" i="3"/>
  <c r="A50" i="3"/>
  <c r="B49" i="3"/>
  <c r="A49" i="3"/>
  <c r="B48" i="3"/>
  <c r="A48" i="3"/>
  <c r="B47" i="3"/>
  <c r="A47" i="3"/>
  <c r="B46" i="3"/>
  <c r="A46" i="3"/>
  <c r="C45" i="3"/>
  <c r="B45" i="3"/>
  <c r="A45" i="3"/>
  <c r="B44" i="3"/>
  <c r="B42" i="3"/>
  <c r="A42" i="3"/>
  <c r="B41" i="3"/>
  <c r="A41" i="3"/>
  <c r="B40" i="3"/>
  <c r="A40" i="3"/>
  <c r="B39" i="3"/>
  <c r="A39" i="3"/>
  <c r="C38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C31" i="3"/>
  <c r="B31" i="3"/>
  <c r="A31" i="3"/>
  <c r="B30" i="3"/>
  <c r="A30" i="3"/>
  <c r="B29" i="3"/>
  <c r="A29" i="3"/>
  <c r="B28" i="3"/>
  <c r="A28" i="3"/>
  <c r="B27" i="3"/>
  <c r="A27" i="3"/>
  <c r="C26" i="3"/>
  <c r="B26" i="3"/>
  <c r="A26" i="3"/>
  <c r="B25" i="3"/>
  <c r="A25" i="3"/>
  <c r="B24" i="3"/>
  <c r="A24" i="3"/>
  <c r="B23" i="3"/>
  <c r="A23" i="3"/>
  <c r="B22" i="3"/>
  <c r="A22" i="3"/>
  <c r="B21" i="3"/>
  <c r="A21" i="3"/>
  <c r="C20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C8" i="3"/>
  <c r="C37" i="3" s="1"/>
  <c r="C42" i="3" s="1"/>
  <c r="C58" i="3" s="1"/>
  <c r="B8" i="3"/>
  <c r="A8" i="3"/>
  <c r="B7" i="3"/>
  <c r="C6" i="3"/>
  <c r="B6" i="3"/>
  <c r="C5" i="3"/>
  <c r="B5" i="3"/>
  <c r="A5" i="3"/>
  <c r="C4" i="3"/>
  <c r="A2" i="3"/>
  <c r="C1" i="3"/>
  <c r="A60" i="4"/>
  <c r="A59" i="4"/>
  <c r="C57" i="4"/>
  <c r="B57" i="4"/>
  <c r="A57" i="4"/>
  <c r="B56" i="4"/>
  <c r="A56" i="4"/>
  <c r="B55" i="4"/>
  <c r="A55" i="4"/>
  <c r="B54" i="4"/>
  <c r="A54" i="4"/>
  <c r="B53" i="4"/>
  <c r="A53" i="4"/>
  <c r="B52" i="4"/>
  <c r="A52" i="4"/>
  <c r="C51" i="4"/>
  <c r="B51" i="4"/>
  <c r="A51" i="4"/>
  <c r="B50" i="4"/>
  <c r="A50" i="4"/>
  <c r="B49" i="4"/>
  <c r="A49" i="4"/>
  <c r="B48" i="4"/>
  <c r="A48" i="4"/>
  <c r="B47" i="4"/>
  <c r="A47" i="4"/>
  <c r="B46" i="4"/>
  <c r="A46" i="4"/>
  <c r="C45" i="4"/>
  <c r="B45" i="4"/>
  <c r="A45" i="4"/>
  <c r="B44" i="4"/>
  <c r="B42" i="4"/>
  <c r="A42" i="4"/>
  <c r="B41" i="4"/>
  <c r="A41" i="4"/>
  <c r="B40" i="4"/>
  <c r="A40" i="4"/>
  <c r="B39" i="4"/>
  <c r="A39" i="4"/>
  <c r="C38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C31" i="4"/>
  <c r="B31" i="4"/>
  <c r="A31" i="4"/>
  <c r="B30" i="4"/>
  <c r="A30" i="4"/>
  <c r="B29" i="4"/>
  <c r="A29" i="4"/>
  <c r="B28" i="4"/>
  <c r="A28" i="4"/>
  <c r="B27" i="4"/>
  <c r="A27" i="4"/>
  <c r="C26" i="4"/>
  <c r="B26" i="4"/>
  <c r="A26" i="4"/>
  <c r="B25" i="4"/>
  <c r="A25" i="4"/>
  <c r="B24" i="4"/>
  <c r="A24" i="4"/>
  <c r="B23" i="4"/>
  <c r="A23" i="4"/>
  <c r="B22" i="4"/>
  <c r="A22" i="4"/>
  <c r="B21" i="4"/>
  <c r="A21" i="4"/>
  <c r="C20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C8" i="4"/>
  <c r="C37" i="4" s="1"/>
  <c r="C42" i="4" s="1"/>
  <c r="C58" i="4" s="1"/>
  <c r="B8" i="4"/>
  <c r="A8" i="4"/>
  <c r="B7" i="4"/>
  <c r="C6" i="4"/>
  <c r="B6" i="4"/>
  <c r="C5" i="4"/>
  <c r="B5" i="4"/>
  <c r="A5" i="4"/>
  <c r="C4" i="4"/>
  <c r="A2" i="4"/>
  <c r="C1" i="4"/>
  <c r="A60" i="2"/>
  <c r="A59" i="2"/>
  <c r="C57" i="2"/>
  <c r="B57" i="2"/>
  <c r="A57" i="2"/>
  <c r="B56" i="2"/>
  <c r="A56" i="2"/>
  <c r="B55" i="2"/>
  <c r="A55" i="2"/>
  <c r="B54" i="2"/>
  <c r="A54" i="2"/>
  <c r="B53" i="2"/>
  <c r="A53" i="2"/>
  <c r="B52" i="2"/>
  <c r="A52" i="2"/>
  <c r="C51" i="2"/>
  <c r="B51" i="2"/>
  <c r="A51" i="2"/>
  <c r="B50" i="2"/>
  <c r="A50" i="2"/>
  <c r="B49" i="2"/>
  <c r="A49" i="2"/>
  <c r="B48" i="2"/>
  <c r="A48" i="2"/>
  <c r="B47" i="2"/>
  <c r="A47" i="2"/>
  <c r="B46" i="2"/>
  <c r="A46" i="2"/>
  <c r="C45" i="2"/>
  <c r="B45" i="2"/>
  <c r="A45" i="2"/>
  <c r="B44" i="2"/>
  <c r="B42" i="2"/>
  <c r="A42" i="2"/>
  <c r="B41" i="2"/>
  <c r="A41" i="2"/>
  <c r="B40" i="2"/>
  <c r="A40" i="2"/>
  <c r="B39" i="2"/>
  <c r="A39" i="2"/>
  <c r="C38" i="2"/>
  <c r="B38" i="2"/>
  <c r="A38" i="2"/>
  <c r="B37" i="2"/>
  <c r="A37" i="2"/>
  <c r="B36" i="2"/>
  <c r="A36" i="2"/>
  <c r="B35" i="2"/>
  <c r="A35" i="2"/>
  <c r="B34" i="2"/>
  <c r="A34" i="2"/>
  <c r="B33" i="2"/>
  <c r="A33" i="2"/>
  <c r="B32" i="2"/>
  <c r="A32" i="2"/>
  <c r="C31" i="2"/>
  <c r="B31" i="2"/>
  <c r="A31" i="2"/>
  <c r="B30" i="2"/>
  <c r="A30" i="2"/>
  <c r="B29" i="2"/>
  <c r="A29" i="2"/>
  <c r="B28" i="2"/>
  <c r="A28" i="2"/>
  <c r="B27" i="2"/>
  <c r="A27" i="2"/>
  <c r="C26" i="2"/>
  <c r="B26" i="2"/>
  <c r="A26" i="2"/>
  <c r="B25" i="2"/>
  <c r="A25" i="2"/>
  <c r="B24" i="2"/>
  <c r="A24" i="2"/>
  <c r="B23" i="2"/>
  <c r="A23" i="2"/>
  <c r="B22" i="2"/>
  <c r="A22" i="2"/>
  <c r="B21" i="2"/>
  <c r="A21" i="2"/>
  <c r="C20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C8" i="2"/>
  <c r="C37" i="2" s="1"/>
  <c r="C42" i="2" s="1"/>
  <c r="C58" i="2" s="1"/>
  <c r="B8" i="2"/>
  <c r="A8" i="2"/>
  <c r="B7" i="2"/>
  <c r="C6" i="2"/>
  <c r="B6" i="2"/>
  <c r="C5" i="2"/>
  <c r="B5" i="2"/>
  <c r="A5" i="2"/>
  <c r="C4" i="2"/>
  <c r="A2" i="2"/>
  <c r="C1" i="2"/>
  <c r="C57" i="1"/>
  <c r="C51" i="1"/>
  <c r="C50" i="1"/>
  <c r="C45" i="1"/>
  <c r="C38" i="1"/>
  <c r="C31" i="1"/>
  <c r="C26" i="1"/>
  <c r="C20" i="1"/>
  <c r="C8" i="1"/>
  <c r="C37" i="1" s="1"/>
  <c r="C42" i="1" s="1"/>
  <c r="C58" i="1" s="1"/>
  <c r="C5" i="1"/>
  <c r="C4" i="1"/>
  <c r="A2" i="1"/>
  <c r="C1" i="1"/>
</calcChain>
</file>

<file path=xl/sharedStrings.xml><?xml version="1.0" encoding="utf-8"?>
<sst xmlns="http://schemas.openxmlformats.org/spreadsheetml/2006/main" count="114" uniqueCount="98">
  <si>
    <t>02</t>
  </si>
  <si>
    <t>Összes bevétel, kiadás</t>
  </si>
  <si>
    <t>01</t>
  </si>
  <si>
    <t>Sor-szám</t>
  </si>
  <si>
    <t>Előirányzat megnevezése</t>
  </si>
  <si>
    <t>A</t>
  </si>
  <si>
    <t>B</t>
  </si>
  <si>
    <t>Bevételek</t>
  </si>
  <si>
    <t>Működési bevételek (2+…+12)</t>
  </si>
  <si>
    <t>2</t>
  </si>
  <si>
    <t>Készletértékesítés ellenértéke</t>
  </si>
  <si>
    <t>3</t>
  </si>
  <si>
    <t>Szolgáltatások ellenértéke</t>
  </si>
  <si>
    <t>4</t>
  </si>
  <si>
    <t>Közvetített szolgáltatások értéke</t>
  </si>
  <si>
    <t>5</t>
  </si>
  <si>
    <t>Tulajdonosi bevételek</t>
  </si>
  <si>
    <t>6</t>
  </si>
  <si>
    <t>Ellátási díjak</t>
  </si>
  <si>
    <t>7</t>
  </si>
  <si>
    <t>Kiszámlázott általános forgalmi adó</t>
  </si>
  <si>
    <t>8</t>
  </si>
  <si>
    <t>Általános forgalmi adó visszatérülése</t>
  </si>
  <si>
    <t>9</t>
  </si>
  <si>
    <t>Kamatbevételek</t>
  </si>
  <si>
    <t>10</t>
  </si>
  <si>
    <t>Egyéb pénzügyi műveletek bevételei</t>
  </si>
  <si>
    <t>11</t>
  </si>
  <si>
    <t>Biztosító által fizetett kártérítés</t>
  </si>
  <si>
    <t>12</t>
  </si>
  <si>
    <t>Egyéb működési bevételek</t>
  </si>
  <si>
    <t>13</t>
  </si>
  <si>
    <t>Működési célú támogatások államháztartáson belülről (14+…+16)</t>
  </si>
  <si>
    <t>14</t>
  </si>
  <si>
    <t>Elvonások és befizetések bevételei</t>
  </si>
  <si>
    <t>15</t>
  </si>
  <si>
    <t>Működési célú visszatérítendő támogatások, kölcsönök visszatérülése</t>
  </si>
  <si>
    <t>16</t>
  </si>
  <si>
    <t>Egyéb működési célú támogatások bevételei</t>
  </si>
  <si>
    <t>17</t>
  </si>
  <si>
    <t xml:space="preserve">  16-ból EU támogatás</t>
  </si>
  <si>
    <t>18</t>
  </si>
  <si>
    <t>Közhatalmi bevételek</t>
  </si>
  <si>
    <t>19</t>
  </si>
  <si>
    <t>Felhalmozási célú támogatások államháztartáson belülről (20+…+22)</t>
  </si>
  <si>
    <t>20</t>
  </si>
  <si>
    <t>Felhalmozási célú önkormányzati támogatások</t>
  </si>
  <si>
    <t>21</t>
  </si>
  <si>
    <t>Felhalmozási célú visszatérítendő támogatások, kölcsönök visszatérülése</t>
  </si>
  <si>
    <t>22</t>
  </si>
  <si>
    <t>Egyéb felhalmozási célú támogatások bevételei</t>
  </si>
  <si>
    <t>23</t>
  </si>
  <si>
    <t xml:space="preserve">   22-ből EU-s támogatás</t>
  </si>
  <si>
    <t>24</t>
  </si>
  <si>
    <t>Felhalmozási bevételek (25+…+27)</t>
  </si>
  <si>
    <t>25</t>
  </si>
  <si>
    <t>Immateriális javak értékesítése</t>
  </si>
  <si>
    <t>26</t>
  </si>
  <si>
    <t>Ingatlanok értékesítése</t>
  </si>
  <si>
    <t>27</t>
  </si>
  <si>
    <t>Egyéb tárgyi eszközök értékesítése</t>
  </si>
  <si>
    <t>28</t>
  </si>
  <si>
    <t>Működési célú átvett pénzeszközök</t>
  </si>
  <si>
    <t>29</t>
  </si>
  <si>
    <t>Felhalmozási célú átvett pénzeszközök</t>
  </si>
  <si>
    <t>30</t>
  </si>
  <si>
    <t>Költségvetési bevételek összesen (1+13+18+19+24+28+29)</t>
  </si>
  <si>
    <t>31</t>
  </si>
  <si>
    <t>Finanszírozási bevételek (32+…+34)</t>
  </si>
  <si>
    <t>32</t>
  </si>
  <si>
    <t>Előző évi költségvetési maradvány igénybevétele</t>
  </si>
  <si>
    <t>33</t>
  </si>
  <si>
    <t>Előző évi vállalkozási maradvány igénybevétele</t>
  </si>
  <si>
    <t>34</t>
  </si>
  <si>
    <t>Irányító szervi (önkormányzati) támogatás (intézményfinanszírozás)</t>
  </si>
  <si>
    <t>35</t>
  </si>
  <si>
    <t>BEVÉTELEK ÖSSZESEN: (30+31)</t>
  </si>
  <si>
    <t>Kiadások</t>
  </si>
  <si>
    <t>Működési költségvetés kiadásai (2+…+6)</t>
  </si>
  <si>
    <t>Személyi  juttatások</t>
  </si>
  <si>
    <t>Munkaadókat terhelő járulékok és szociális hozzájárulási adó</t>
  </si>
  <si>
    <t>Dologi  kiadások</t>
  </si>
  <si>
    <t>Ellátottak pénzbeli juttatásai</t>
  </si>
  <si>
    <t>Egyéb működési célú kiadások</t>
  </si>
  <si>
    <t>Felhalmozási költségvetés kiadásai (8+…+10)</t>
  </si>
  <si>
    <t>Beruházások</t>
  </si>
  <si>
    <t>Felújítások</t>
  </si>
  <si>
    <t>Egyéb felhalmozási célú kiadások</t>
  </si>
  <si>
    <t xml:space="preserve">   10-ből EU-s támogatásból megvalósuló programok, projektek kiadása</t>
  </si>
  <si>
    <t>Finanszírozási kiadások</t>
  </si>
  <si>
    <t>KIADÁSOK ÖSSZESEN: (7+12)</t>
  </si>
  <si>
    <t>Éves tervezett létszám előirányzat (fő)</t>
  </si>
  <si>
    <t>Közfoglalkoztatottak létszáma (fő)</t>
  </si>
  <si>
    <t>Államigazgatási feladatok bevételei, kiadásai</t>
  </si>
  <si>
    <t>04</t>
  </si>
  <si>
    <t>Önként vállalt feladatok bevételei, kiadásai</t>
  </si>
  <si>
    <t>03</t>
  </si>
  <si>
    <t>Kötelező feladatok bevételei, kiadásai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</si>
</sst>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name val="Times New Roman CE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8"/>
      <color rgb="FFFF0000"/>
      <name val="Times New Roman CE"/>
      <charset val="238"/>
    </font>
    <font>
      <sz val="10"/>
      <color rgb="FFFF0000"/>
      <name val="Times New Roman CE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86">
    <xf numFmtId="0" fontId="0" fillId="0" borderId="0" xfId="0"/>
    <xf numFmtId="164" fontId="1" fillId="0" borderId="0" xfId="0" applyNumberFormat="1" applyFont="1" applyAlignment="1" applyProtection="1">
      <alignment horizontal="left" vertical="center" wrapText="1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Alignment="1">
      <alignment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49" fontId="5" fillId="0" borderId="3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49" fontId="5" fillId="0" borderId="6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>
      <alignment vertic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49" fontId="11" fillId="0" borderId="16" xfId="1" applyNumberFormat="1" applyFont="1" applyBorder="1" applyAlignment="1">
      <alignment horizontal="right" vertical="center" wrapText="1" indent="2"/>
    </xf>
    <xf numFmtId="0" fontId="11" fillId="0" borderId="11" xfId="0" applyFont="1" applyBorder="1" applyAlignment="1">
      <alignment horizontal="left" vertical="center" wrapText="1"/>
    </xf>
    <xf numFmtId="164" fontId="11" fillId="0" borderId="12" xfId="0" applyNumberFormat="1" applyFont="1" applyBorder="1" applyAlignment="1">
      <alignment horizontal="right" vertical="center" wrapText="1" indent="2"/>
    </xf>
    <xf numFmtId="0" fontId="12" fillId="0" borderId="0" xfId="0" applyFont="1" applyAlignment="1">
      <alignment vertical="center" wrapText="1"/>
    </xf>
    <xf numFmtId="49" fontId="13" fillId="0" borderId="17" xfId="1" applyNumberFormat="1" applyFont="1" applyBorder="1" applyAlignment="1">
      <alignment horizontal="right" vertical="center" wrapText="1" indent="2"/>
    </xf>
    <xf numFmtId="0" fontId="13" fillId="0" borderId="18" xfId="1" applyFont="1" applyBorder="1" applyAlignment="1">
      <alignment horizontal="left" vertical="center" wrapText="1"/>
    </xf>
    <xf numFmtId="164" fontId="13" fillId="0" borderId="3" xfId="0" applyNumberFormat="1" applyFont="1" applyBorder="1" applyAlignment="1" applyProtection="1">
      <alignment horizontal="right" vertical="center" wrapText="1" indent="2"/>
      <protection locked="0"/>
    </xf>
    <xf numFmtId="49" fontId="13" fillId="0" borderId="19" xfId="1" applyNumberFormat="1" applyFont="1" applyBorder="1" applyAlignment="1">
      <alignment horizontal="right" vertical="center" wrapText="1" indent="2"/>
    </xf>
    <xf numFmtId="0" fontId="13" fillId="0" borderId="20" xfId="1" applyFont="1" applyBorder="1" applyAlignment="1">
      <alignment horizontal="left" vertical="center" wrapText="1"/>
    </xf>
    <xf numFmtId="164" fontId="13" fillId="0" borderId="21" xfId="0" applyNumberFormat="1" applyFont="1" applyBorder="1" applyAlignment="1" applyProtection="1">
      <alignment horizontal="right" vertical="center" wrapText="1" indent="2"/>
      <protection locked="0"/>
    </xf>
    <xf numFmtId="0" fontId="13" fillId="0" borderId="22" xfId="1" applyFont="1" applyBorder="1" applyAlignment="1">
      <alignment horizontal="left" vertical="center" wrapText="1"/>
    </xf>
    <xf numFmtId="164" fontId="13" fillId="0" borderId="23" xfId="0" applyNumberFormat="1" applyFont="1" applyBorder="1" applyAlignment="1" applyProtection="1">
      <alignment horizontal="right" vertical="center" wrapText="1" indent="2"/>
      <protection locked="0"/>
    </xf>
    <xf numFmtId="0" fontId="14" fillId="0" borderId="0" xfId="0" applyFont="1" applyAlignment="1">
      <alignment vertical="center" wrapText="1"/>
    </xf>
    <xf numFmtId="164" fontId="13" fillId="0" borderId="24" xfId="0" applyNumberFormat="1" applyFont="1" applyBorder="1" applyAlignment="1" applyProtection="1">
      <alignment horizontal="right" vertical="center" wrapText="1" indent="2"/>
      <protection locked="0"/>
    </xf>
    <xf numFmtId="49" fontId="13" fillId="0" borderId="25" xfId="1" applyNumberFormat="1" applyFont="1" applyBorder="1" applyAlignment="1">
      <alignment horizontal="right" vertical="center" wrapText="1" indent="2"/>
    </xf>
    <xf numFmtId="0" fontId="13" fillId="0" borderId="26" xfId="1" applyFont="1" applyBorder="1" applyAlignment="1">
      <alignment horizontal="left" vertical="center" wrapText="1"/>
    </xf>
    <xf numFmtId="0" fontId="13" fillId="0" borderId="27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164" fontId="11" fillId="0" borderId="12" xfId="0" applyNumberFormat="1" applyFont="1" applyBorder="1" applyAlignment="1" applyProtection="1">
      <alignment horizontal="right" vertical="center" wrapText="1" indent="2"/>
      <protection locked="0"/>
    </xf>
    <xf numFmtId="0" fontId="15" fillId="0" borderId="26" xfId="1" applyFont="1" applyBorder="1" applyAlignment="1">
      <alignment horizontal="left" vertical="center" wrapText="1"/>
    </xf>
    <xf numFmtId="164" fontId="15" fillId="0" borderId="28" xfId="0" applyNumberFormat="1" applyFont="1" applyBorder="1" applyAlignment="1" applyProtection="1">
      <alignment horizontal="right" vertical="center" wrapText="1" indent="2"/>
      <protection locked="0"/>
    </xf>
    <xf numFmtId="0" fontId="15" fillId="0" borderId="20" xfId="1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164" fontId="15" fillId="0" borderId="30" xfId="0" applyNumberFormat="1" applyFont="1" applyBorder="1" applyAlignment="1" applyProtection="1">
      <alignment horizontal="right" vertical="center" wrapText="1" indent="2"/>
      <protection locked="0"/>
    </xf>
    <xf numFmtId="164" fontId="15" fillId="0" borderId="23" xfId="0" applyNumberFormat="1" applyFont="1" applyBorder="1" applyAlignment="1" applyProtection="1">
      <alignment horizontal="right" vertical="center" wrapText="1" indent="2"/>
      <protection locked="0"/>
    </xf>
    <xf numFmtId="0" fontId="15" fillId="0" borderId="22" xfId="1" applyFont="1" applyBorder="1" applyAlignment="1">
      <alignment horizontal="left" vertical="center" wrapText="1"/>
    </xf>
    <xf numFmtId="164" fontId="11" fillId="0" borderId="31" xfId="0" applyNumberFormat="1" applyFont="1" applyBorder="1" applyAlignment="1" applyProtection="1">
      <alignment horizontal="right" vertical="center" wrapText="1" indent="2"/>
      <protection locked="0"/>
    </xf>
    <xf numFmtId="164" fontId="11" fillId="0" borderId="31" xfId="0" applyNumberFormat="1" applyFont="1" applyBorder="1" applyAlignment="1">
      <alignment horizontal="right" vertical="center" wrapText="1" indent="2"/>
    </xf>
    <xf numFmtId="0" fontId="16" fillId="0" borderId="32" xfId="0" applyFont="1" applyBorder="1" applyAlignment="1">
      <alignment horizontal="left" vertical="center" wrapText="1"/>
    </xf>
    <xf numFmtId="164" fontId="9" fillId="0" borderId="31" xfId="0" applyNumberFormat="1" applyFont="1" applyBorder="1" applyAlignment="1">
      <alignment horizontal="right" vertical="center" wrapText="1" indent="2"/>
    </xf>
    <xf numFmtId="0" fontId="13" fillId="0" borderId="0" xfId="0" applyFont="1" applyAlignment="1">
      <alignment horizontal="right" vertical="center" wrapText="1" indent="2"/>
    </xf>
    <xf numFmtId="0" fontId="13" fillId="0" borderId="0" xfId="0" applyFont="1" applyAlignment="1">
      <alignment vertical="center" wrapText="1"/>
    </xf>
    <xf numFmtId="0" fontId="9" fillId="0" borderId="33" xfId="0" applyFont="1" applyBorder="1" applyAlignment="1">
      <alignment horizontal="right" vertical="center" wrapText="1" indent="2"/>
    </xf>
    <xf numFmtId="0" fontId="5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164" fontId="15" fillId="0" borderId="21" xfId="0" applyNumberFormat="1" applyFont="1" applyBorder="1" applyAlignment="1" applyProtection="1">
      <alignment horizontal="right" vertical="center" wrapText="1" indent="2"/>
      <protection locked="0"/>
    </xf>
    <xf numFmtId="0" fontId="13" fillId="0" borderId="2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64" fontId="9" fillId="0" borderId="12" xfId="0" applyNumberFormat="1" applyFont="1" applyBorder="1" applyAlignment="1">
      <alignment horizontal="right" vertical="center" wrapText="1" indent="2"/>
    </xf>
    <xf numFmtId="0" fontId="0" fillId="0" borderId="0" xfId="0" applyAlignment="1">
      <alignment horizontal="left" vertical="center" wrapText="1"/>
    </xf>
    <xf numFmtId="164" fontId="18" fillId="0" borderId="0" xfId="0" applyNumberFormat="1" applyFont="1" applyAlignment="1">
      <alignment horizontal="right" vertical="center" wrapText="1" indent="2"/>
    </xf>
    <xf numFmtId="0" fontId="8" fillId="0" borderId="16" xfId="0" applyFont="1" applyBorder="1" applyAlignment="1">
      <alignment horizontal="left" vertical="center"/>
    </xf>
    <xf numFmtId="0" fontId="8" fillId="0" borderId="32" xfId="0" applyFont="1" applyBorder="1" applyAlignment="1">
      <alignment vertical="center" wrapText="1"/>
    </xf>
    <xf numFmtId="3" fontId="8" fillId="0" borderId="12" xfId="0" applyNumberFormat="1" applyFont="1" applyBorder="1" applyAlignment="1" applyProtection="1">
      <alignment horizontal="right" vertical="center" wrapText="1" indent="2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64" fontId="1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5" fillId="0" borderId="12" xfId="0" applyFont="1" applyBorder="1" applyAlignment="1" applyProtection="1">
      <alignment horizontal="center" vertical="center" wrapText="1"/>
      <protection locked="0"/>
    </xf>
    <xf numFmtId="164" fontId="5" fillId="0" borderId="35" xfId="0" applyNumberFormat="1" applyFont="1" applyBorder="1" applyAlignment="1">
      <alignment horizontal="center" vertical="center" wrapText="1"/>
    </xf>
    <xf numFmtId="49" fontId="13" fillId="0" borderId="16" xfId="1" applyNumberFormat="1" applyFont="1" applyBorder="1" applyAlignment="1">
      <alignment horizontal="right" vertical="center" wrapText="1" indent="2"/>
    </xf>
    <xf numFmtId="164" fontId="19" fillId="0" borderId="0" xfId="0" applyNumberFormat="1" applyFont="1" applyAlignment="1">
      <alignment horizontal="right" vertical="center" wrapText="1" indent="2"/>
    </xf>
    <xf numFmtId="0" fontId="7" fillId="0" borderId="0" xfId="0" applyFont="1" applyAlignment="1">
      <alignment horizontal="right"/>
    </xf>
    <xf numFmtId="164" fontId="0" fillId="0" borderId="0" xfId="0" applyNumberFormat="1" applyAlignment="1">
      <alignment vertical="center" wrapText="1"/>
    </xf>
  </cellXfs>
  <cellStyles count="2">
    <cellStyle name="Normál" xfId="0" builtinId="0"/>
    <cellStyle name="Normál_KVRENMUNKA" xfId="1" xr:uid="{1E52680B-F41C-414D-98F5-A5ED244429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ker019/Documents/2023.%20&#233;vi_k&#246;lts&#233;gvet&#233;s/Bkeresztes_&#214;nkorm&#225;nyzat/2023.%20&#233;vi_kvet&#233;s_mell_Bker_&#214;nkorm&#225;nyza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/>
      <sheetData sheetId="1">
        <row r="7">
          <cell r="A7" t="str">
            <v>a</v>
          </cell>
          <cell r="B7" t="str">
            <v>…</v>
          </cell>
          <cell r="C7" t="str">
            <v>/</v>
          </cell>
          <cell r="D7" t="str">
            <v>2023.</v>
          </cell>
          <cell r="E7" t="str">
            <v>(</v>
          </cell>
          <cell r="F7" t="str">
            <v>…</v>
          </cell>
          <cell r="G7" t="str">
            <v>)</v>
          </cell>
          <cell r="H7" t="str">
            <v>önkormányzati rendelethez</v>
          </cell>
        </row>
        <row r="11">
          <cell r="A11" t="str">
            <v>Biharkeresztesi Közös Önkormányzati Hivatal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C4" t="str">
            <v>Forintban!</v>
          </cell>
        </row>
        <row r="5">
          <cell r="C5" t="str">
            <v>2023. évi előirányzat</v>
          </cell>
        </row>
      </sheetData>
      <sheetData sheetId="20">
        <row r="4">
          <cell r="C4" t="str">
            <v>Forintban!</v>
          </cell>
        </row>
        <row r="5">
          <cell r="A5" t="str">
            <v>Sor-szám</v>
          </cell>
          <cell r="B5" t="str">
            <v>Előirányzat megnevezése</v>
          </cell>
          <cell r="C5" t="str">
            <v>2023. évi előirányzat</v>
          </cell>
        </row>
        <row r="6">
          <cell r="B6" t="str">
            <v>A</v>
          </cell>
          <cell r="C6" t="str">
            <v>B</v>
          </cell>
        </row>
        <row r="7">
          <cell r="B7" t="str">
            <v>Bevételek</v>
          </cell>
        </row>
        <row r="8">
          <cell r="A8">
            <v>1</v>
          </cell>
          <cell r="B8" t="str">
            <v>Működési bevételek (2+…+12)</v>
          </cell>
        </row>
        <row r="9">
          <cell r="A9" t="str">
            <v>2</v>
          </cell>
          <cell r="B9" t="str">
            <v>Készletértékesítés ellenértéke</v>
          </cell>
        </row>
        <row r="10">
          <cell r="A10" t="str">
            <v>3</v>
          </cell>
          <cell r="B10" t="str">
            <v>Szolgáltatások ellenértéke</v>
          </cell>
        </row>
        <row r="11">
          <cell r="A11" t="str">
            <v>4</v>
          </cell>
          <cell r="B11" t="str">
            <v>Közvetített szolgáltatások értéke</v>
          </cell>
        </row>
        <row r="12">
          <cell r="A12" t="str">
            <v>5</v>
          </cell>
          <cell r="B12" t="str">
            <v>Tulajdonosi bevételek</v>
          </cell>
        </row>
        <row r="13">
          <cell r="A13" t="str">
            <v>6</v>
          </cell>
          <cell r="B13" t="str">
            <v>Ellátási díjak</v>
          </cell>
        </row>
        <row r="14">
          <cell r="A14" t="str">
            <v>7</v>
          </cell>
          <cell r="B14" t="str">
            <v>Kiszámlázott általános forgalmi adó</v>
          </cell>
        </row>
        <row r="15">
          <cell r="A15" t="str">
            <v>8</v>
          </cell>
          <cell r="B15" t="str">
            <v>Általános forgalmi adó visszatérülése</v>
          </cell>
        </row>
        <row r="16">
          <cell r="A16" t="str">
            <v>9</v>
          </cell>
          <cell r="B16" t="str">
            <v>Kamatbevételek</v>
          </cell>
        </row>
        <row r="17">
          <cell r="A17" t="str">
            <v>10</v>
          </cell>
          <cell r="B17" t="str">
            <v>Egyéb pénzügyi műveletek bevételei</v>
          </cell>
        </row>
        <row r="18">
          <cell r="A18" t="str">
            <v>11</v>
          </cell>
          <cell r="B18" t="str">
            <v>Biztosító által fizetett kártérítés</v>
          </cell>
        </row>
        <row r="19">
          <cell r="A19" t="str">
            <v>12</v>
          </cell>
          <cell r="B19" t="str">
            <v>Egyéb működési bevételek</v>
          </cell>
        </row>
        <row r="20">
          <cell r="A20" t="str">
            <v>13</v>
          </cell>
          <cell r="B20" t="str">
            <v>Működési célú támogatások államháztartáson belülről (14+…+16)</v>
          </cell>
        </row>
        <row r="21">
          <cell r="A21" t="str">
            <v>14</v>
          </cell>
          <cell r="B21" t="str">
            <v>Elvonások és befizetések bevételei</v>
          </cell>
        </row>
        <row r="22">
          <cell r="A22" t="str">
            <v>15</v>
          </cell>
          <cell r="B22" t="str">
            <v>Működési célú visszatérítendő támogatások, kölcsönök visszatérülése</v>
          </cell>
        </row>
        <row r="23">
          <cell r="A23" t="str">
            <v>16</v>
          </cell>
          <cell r="B23" t="str">
            <v>Egyéb működési célú támogatások bevételei</v>
          </cell>
        </row>
        <row r="24">
          <cell r="A24" t="str">
            <v>17</v>
          </cell>
          <cell r="B24" t="str">
            <v xml:space="preserve">  16-ból EU támogatás</v>
          </cell>
        </row>
        <row r="25">
          <cell r="A25" t="str">
            <v>18</v>
          </cell>
          <cell r="B25" t="str">
            <v>Közhatalmi bevételek</v>
          </cell>
        </row>
        <row r="26">
          <cell r="A26" t="str">
            <v>19</v>
          </cell>
          <cell r="B26" t="str">
            <v>Felhalmozási célú támogatások államháztartáson belülről (20+…+22)</v>
          </cell>
        </row>
        <row r="27">
          <cell r="A27" t="str">
            <v>20</v>
          </cell>
          <cell r="B27" t="str">
            <v>Felhalmozási célú önkormányzati támogatások</v>
          </cell>
        </row>
        <row r="28">
          <cell r="A28" t="str">
            <v>21</v>
          </cell>
          <cell r="B28" t="str">
            <v>Felhalmozási célú visszatérítendő támogatások, kölcsönök visszatérülése</v>
          </cell>
        </row>
        <row r="29">
          <cell r="A29" t="str">
            <v>22</v>
          </cell>
          <cell r="B29" t="str">
            <v>Egyéb felhalmozási célú támogatások bevételei</v>
          </cell>
        </row>
        <row r="30">
          <cell r="A30" t="str">
            <v>23</v>
          </cell>
          <cell r="B30" t="str">
            <v xml:space="preserve">   22-ből EU-s támogatás</v>
          </cell>
        </row>
        <row r="31">
          <cell r="A31" t="str">
            <v>24</v>
          </cell>
          <cell r="B31" t="str">
            <v>Felhalmozási bevételek (25+…+27)</v>
          </cell>
        </row>
        <row r="32">
          <cell r="A32" t="str">
            <v>25</v>
          </cell>
          <cell r="B32" t="str">
            <v>Immateriális javak értékesítése</v>
          </cell>
        </row>
        <row r="33">
          <cell r="A33" t="str">
            <v>26</v>
          </cell>
          <cell r="B33" t="str">
            <v>Ingatlanok értékesítése</v>
          </cell>
        </row>
        <row r="34">
          <cell r="A34" t="str">
            <v>27</v>
          </cell>
          <cell r="B34" t="str">
            <v>Egyéb tárgyi eszközök értékesítése</v>
          </cell>
        </row>
        <row r="35">
          <cell r="A35" t="str">
            <v>28</v>
          </cell>
          <cell r="B35" t="str">
            <v>Működési célú átvett pénzeszközök</v>
          </cell>
        </row>
        <row r="36">
          <cell r="A36" t="str">
            <v>29</v>
          </cell>
          <cell r="B36" t="str">
            <v>Felhalmozási célú átvett pénzeszközök</v>
          </cell>
        </row>
        <row r="37">
          <cell r="A37" t="str">
            <v>30</v>
          </cell>
          <cell r="B37" t="str">
            <v>Költségvetési bevételek összesen (1+13+18+19+24+28+29)</v>
          </cell>
        </row>
        <row r="38">
          <cell r="A38" t="str">
            <v>31</v>
          </cell>
          <cell r="B38" t="str">
            <v>Finanszírozási bevételek (32+…+34)</v>
          </cell>
        </row>
        <row r="39">
          <cell r="A39" t="str">
            <v>32</v>
          </cell>
          <cell r="B39" t="str">
            <v>Előző évi költségvetési maradvány igénybevétele</v>
          </cell>
        </row>
        <row r="40">
          <cell r="A40" t="str">
            <v>33</v>
          </cell>
          <cell r="B40" t="str">
            <v>Előző évi vállalkozási maradvány igénybevétele</v>
          </cell>
        </row>
        <row r="41">
          <cell r="A41" t="str">
            <v>34</v>
          </cell>
          <cell r="B41" t="str">
            <v>Irányító szervi (önkormányzati) támogatás (intézményfinanszírozás)</v>
          </cell>
        </row>
        <row r="42">
          <cell r="A42" t="str">
            <v>35</v>
          </cell>
          <cell r="B42" t="str">
            <v>BEVÉTELEK ÖSSZESEN: (30+31)</v>
          </cell>
        </row>
        <row r="44">
          <cell r="B44" t="str">
            <v>Kiadások</v>
          </cell>
        </row>
        <row r="45">
          <cell r="A45">
            <v>1</v>
          </cell>
          <cell r="B45" t="str">
            <v>Működési költségvetés kiadásai (2+…+6)</v>
          </cell>
        </row>
        <row r="46">
          <cell r="A46" t="str">
            <v>2</v>
          </cell>
          <cell r="B46" t="str">
            <v>Személyi  juttatások</v>
          </cell>
        </row>
        <row r="47">
          <cell r="A47" t="str">
            <v>3</v>
          </cell>
          <cell r="B47" t="str">
            <v>Munkaadókat terhelő járulékok és szociális hozzájárulási adó</v>
          </cell>
        </row>
        <row r="48">
          <cell r="A48" t="str">
            <v>4</v>
          </cell>
          <cell r="B48" t="str">
            <v>Dologi  kiadások</v>
          </cell>
        </row>
        <row r="49">
          <cell r="A49" t="str">
            <v>5</v>
          </cell>
          <cell r="B49" t="str">
            <v>Ellátottak pénzbeli juttatásai</v>
          </cell>
        </row>
        <row r="50">
          <cell r="A50" t="str">
            <v>6</v>
          </cell>
          <cell r="B50" t="str">
            <v>Egyéb működési célú kiadások</v>
          </cell>
        </row>
        <row r="51">
          <cell r="A51" t="str">
            <v>7</v>
          </cell>
          <cell r="B51" t="str">
            <v>Felhalmozási költségvetés kiadásai (8+…+10)</v>
          </cell>
        </row>
        <row r="52">
          <cell r="A52" t="str">
            <v>8</v>
          </cell>
          <cell r="B52" t="str">
            <v>Beruházások</v>
          </cell>
        </row>
        <row r="53">
          <cell r="A53" t="str">
            <v>9</v>
          </cell>
          <cell r="B53" t="str">
            <v>Felújítások</v>
          </cell>
        </row>
        <row r="54">
          <cell r="A54" t="str">
            <v>10</v>
          </cell>
          <cell r="B54" t="str">
            <v>Egyéb felhalmozási célú kiadások</v>
          </cell>
        </row>
        <row r="55">
          <cell r="A55" t="str">
            <v>11</v>
          </cell>
          <cell r="B55" t="str">
            <v xml:space="preserve">   10-ből EU-s támogatásból megvalósuló programok, projektek kiadása</v>
          </cell>
        </row>
        <row r="56">
          <cell r="A56" t="str">
            <v>12</v>
          </cell>
          <cell r="B56" t="str">
            <v>Finanszírozási kiadások</v>
          </cell>
        </row>
        <row r="57">
          <cell r="A57" t="str">
            <v>13</v>
          </cell>
          <cell r="B57" t="str">
            <v>KIADÁSOK ÖSSZESEN: (7+12)</v>
          </cell>
        </row>
        <row r="59">
          <cell r="A59" t="str">
            <v>Éves tervezett létszám előirányzat (fő)</v>
          </cell>
        </row>
        <row r="60">
          <cell r="A60" t="str">
            <v>Közfoglalkoztatottak létszáma (fő)</v>
          </cell>
        </row>
      </sheetData>
      <sheetData sheetId="21">
        <row r="4">
          <cell r="C4" t="str">
            <v>Forintban!</v>
          </cell>
        </row>
        <row r="5">
          <cell r="C5" t="str">
            <v>2023. évi előirányzat</v>
          </cell>
        </row>
        <row r="6">
          <cell r="C6" t="str">
            <v>B</v>
          </cell>
        </row>
      </sheetData>
      <sheetData sheetId="22">
        <row r="4">
          <cell r="C4" t="str">
            <v>Forintban!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567C8-A164-44FD-A5CD-68597A889EE6}">
  <sheetPr>
    <pageSetUpPr fitToPage="1"/>
  </sheetPr>
  <dimension ref="A1:C82"/>
  <sheetViews>
    <sheetView zoomScaleNormal="100" workbookViewId="0">
      <selection activeCell="C17" sqref="C17"/>
    </sheetView>
  </sheetViews>
  <sheetFormatPr defaultRowHeight="15" x14ac:dyDescent="0.25"/>
  <cols>
    <col min="1" max="1" width="6.5703125" style="65" customWidth="1"/>
    <col min="2" max="2" width="67.85546875" style="18" customWidth="1"/>
    <col min="3" max="3" width="21.42578125" style="18" customWidth="1"/>
    <col min="4" max="256" width="9.140625" style="18"/>
    <col min="257" max="257" width="6.5703125" style="18" customWidth="1"/>
    <col min="258" max="258" width="67.85546875" style="18" customWidth="1"/>
    <col min="259" max="259" width="21.42578125" style="18" customWidth="1"/>
    <col min="260" max="512" width="9.140625" style="18"/>
    <col min="513" max="513" width="6.5703125" style="18" customWidth="1"/>
    <col min="514" max="514" width="67.85546875" style="18" customWidth="1"/>
    <col min="515" max="515" width="21.42578125" style="18" customWidth="1"/>
    <col min="516" max="768" width="9.140625" style="18"/>
    <col min="769" max="769" width="6.5703125" style="18" customWidth="1"/>
    <col min="770" max="770" width="67.85546875" style="18" customWidth="1"/>
    <col min="771" max="771" width="21.42578125" style="18" customWidth="1"/>
    <col min="772" max="1024" width="9.140625" style="18"/>
    <col min="1025" max="1025" width="6.5703125" style="18" customWidth="1"/>
    <col min="1026" max="1026" width="67.85546875" style="18" customWidth="1"/>
    <col min="1027" max="1027" width="21.42578125" style="18" customWidth="1"/>
    <col min="1028" max="1280" width="9.140625" style="18"/>
    <col min="1281" max="1281" width="6.5703125" style="18" customWidth="1"/>
    <col min="1282" max="1282" width="67.85546875" style="18" customWidth="1"/>
    <col min="1283" max="1283" width="21.42578125" style="18" customWidth="1"/>
    <col min="1284" max="1536" width="9.140625" style="18"/>
    <col min="1537" max="1537" width="6.5703125" style="18" customWidth="1"/>
    <col min="1538" max="1538" width="67.85546875" style="18" customWidth="1"/>
    <col min="1539" max="1539" width="21.42578125" style="18" customWidth="1"/>
    <col min="1540" max="1792" width="9.140625" style="18"/>
    <col min="1793" max="1793" width="6.5703125" style="18" customWidth="1"/>
    <col min="1794" max="1794" width="67.85546875" style="18" customWidth="1"/>
    <col min="1795" max="1795" width="21.42578125" style="18" customWidth="1"/>
    <col min="1796" max="2048" width="9.140625" style="18"/>
    <col min="2049" max="2049" width="6.5703125" style="18" customWidth="1"/>
    <col min="2050" max="2050" width="67.85546875" style="18" customWidth="1"/>
    <col min="2051" max="2051" width="21.42578125" style="18" customWidth="1"/>
    <col min="2052" max="2304" width="9.140625" style="18"/>
    <col min="2305" max="2305" width="6.5703125" style="18" customWidth="1"/>
    <col min="2306" max="2306" width="67.85546875" style="18" customWidth="1"/>
    <col min="2307" max="2307" width="21.42578125" style="18" customWidth="1"/>
    <col min="2308" max="2560" width="9.140625" style="18"/>
    <col min="2561" max="2561" width="6.5703125" style="18" customWidth="1"/>
    <col min="2562" max="2562" width="67.85546875" style="18" customWidth="1"/>
    <col min="2563" max="2563" width="21.42578125" style="18" customWidth="1"/>
    <col min="2564" max="2816" width="9.140625" style="18"/>
    <col min="2817" max="2817" width="6.5703125" style="18" customWidth="1"/>
    <col min="2818" max="2818" width="67.85546875" style="18" customWidth="1"/>
    <col min="2819" max="2819" width="21.42578125" style="18" customWidth="1"/>
    <col min="2820" max="3072" width="9.140625" style="18"/>
    <col min="3073" max="3073" width="6.5703125" style="18" customWidth="1"/>
    <col min="3074" max="3074" width="67.85546875" style="18" customWidth="1"/>
    <col min="3075" max="3075" width="21.42578125" style="18" customWidth="1"/>
    <col min="3076" max="3328" width="9.140625" style="18"/>
    <col min="3329" max="3329" width="6.5703125" style="18" customWidth="1"/>
    <col min="3330" max="3330" width="67.85546875" style="18" customWidth="1"/>
    <col min="3331" max="3331" width="21.42578125" style="18" customWidth="1"/>
    <col min="3332" max="3584" width="9.140625" style="18"/>
    <col min="3585" max="3585" width="6.5703125" style="18" customWidth="1"/>
    <col min="3586" max="3586" width="67.85546875" style="18" customWidth="1"/>
    <col min="3587" max="3587" width="21.42578125" style="18" customWidth="1"/>
    <col min="3588" max="3840" width="9.140625" style="18"/>
    <col min="3841" max="3841" width="6.5703125" style="18" customWidth="1"/>
    <col min="3842" max="3842" width="67.85546875" style="18" customWidth="1"/>
    <col min="3843" max="3843" width="21.42578125" style="18" customWidth="1"/>
    <col min="3844" max="4096" width="9.140625" style="18"/>
    <col min="4097" max="4097" width="6.5703125" style="18" customWidth="1"/>
    <col min="4098" max="4098" width="67.85546875" style="18" customWidth="1"/>
    <col min="4099" max="4099" width="21.42578125" style="18" customWidth="1"/>
    <col min="4100" max="4352" width="9.140625" style="18"/>
    <col min="4353" max="4353" width="6.5703125" style="18" customWidth="1"/>
    <col min="4354" max="4354" width="67.85546875" style="18" customWidth="1"/>
    <col min="4355" max="4355" width="21.42578125" style="18" customWidth="1"/>
    <col min="4356" max="4608" width="9.140625" style="18"/>
    <col min="4609" max="4609" width="6.5703125" style="18" customWidth="1"/>
    <col min="4610" max="4610" width="67.85546875" style="18" customWidth="1"/>
    <col min="4611" max="4611" width="21.42578125" style="18" customWidth="1"/>
    <col min="4612" max="4864" width="9.140625" style="18"/>
    <col min="4865" max="4865" width="6.5703125" style="18" customWidth="1"/>
    <col min="4866" max="4866" width="67.85546875" style="18" customWidth="1"/>
    <col min="4867" max="4867" width="21.42578125" style="18" customWidth="1"/>
    <col min="4868" max="5120" width="9.140625" style="18"/>
    <col min="5121" max="5121" width="6.5703125" style="18" customWidth="1"/>
    <col min="5122" max="5122" width="67.85546875" style="18" customWidth="1"/>
    <col min="5123" max="5123" width="21.42578125" style="18" customWidth="1"/>
    <col min="5124" max="5376" width="9.140625" style="18"/>
    <col min="5377" max="5377" width="6.5703125" style="18" customWidth="1"/>
    <col min="5378" max="5378" width="67.85546875" style="18" customWidth="1"/>
    <col min="5379" max="5379" width="21.42578125" style="18" customWidth="1"/>
    <col min="5380" max="5632" width="9.140625" style="18"/>
    <col min="5633" max="5633" width="6.5703125" style="18" customWidth="1"/>
    <col min="5634" max="5634" width="67.85546875" style="18" customWidth="1"/>
    <col min="5635" max="5635" width="21.42578125" style="18" customWidth="1"/>
    <col min="5636" max="5888" width="9.140625" style="18"/>
    <col min="5889" max="5889" width="6.5703125" style="18" customWidth="1"/>
    <col min="5890" max="5890" width="67.85546875" style="18" customWidth="1"/>
    <col min="5891" max="5891" width="21.42578125" style="18" customWidth="1"/>
    <col min="5892" max="6144" width="9.140625" style="18"/>
    <col min="6145" max="6145" width="6.5703125" style="18" customWidth="1"/>
    <col min="6146" max="6146" width="67.85546875" style="18" customWidth="1"/>
    <col min="6147" max="6147" width="21.42578125" style="18" customWidth="1"/>
    <col min="6148" max="6400" width="9.140625" style="18"/>
    <col min="6401" max="6401" width="6.5703125" style="18" customWidth="1"/>
    <col min="6402" max="6402" width="67.85546875" style="18" customWidth="1"/>
    <col min="6403" max="6403" width="21.42578125" style="18" customWidth="1"/>
    <col min="6404" max="6656" width="9.140625" style="18"/>
    <col min="6657" max="6657" width="6.5703125" style="18" customWidth="1"/>
    <col min="6658" max="6658" width="67.85546875" style="18" customWidth="1"/>
    <col min="6659" max="6659" width="21.42578125" style="18" customWidth="1"/>
    <col min="6660" max="6912" width="9.140625" style="18"/>
    <col min="6913" max="6913" width="6.5703125" style="18" customWidth="1"/>
    <col min="6914" max="6914" width="67.85546875" style="18" customWidth="1"/>
    <col min="6915" max="6915" width="21.42578125" style="18" customWidth="1"/>
    <col min="6916" max="7168" width="9.140625" style="18"/>
    <col min="7169" max="7169" width="6.5703125" style="18" customWidth="1"/>
    <col min="7170" max="7170" width="67.85546875" style="18" customWidth="1"/>
    <col min="7171" max="7171" width="21.42578125" style="18" customWidth="1"/>
    <col min="7172" max="7424" width="9.140625" style="18"/>
    <col min="7425" max="7425" width="6.5703125" style="18" customWidth="1"/>
    <col min="7426" max="7426" width="67.85546875" style="18" customWidth="1"/>
    <col min="7427" max="7427" width="21.42578125" style="18" customWidth="1"/>
    <col min="7428" max="7680" width="9.140625" style="18"/>
    <col min="7681" max="7681" width="6.5703125" style="18" customWidth="1"/>
    <col min="7682" max="7682" width="67.85546875" style="18" customWidth="1"/>
    <col min="7683" max="7683" width="21.42578125" style="18" customWidth="1"/>
    <col min="7684" max="7936" width="9.140625" style="18"/>
    <col min="7937" max="7937" width="6.5703125" style="18" customWidth="1"/>
    <col min="7938" max="7938" width="67.85546875" style="18" customWidth="1"/>
    <col min="7939" max="7939" width="21.42578125" style="18" customWidth="1"/>
    <col min="7940" max="8192" width="9.140625" style="18"/>
    <col min="8193" max="8193" width="6.5703125" style="18" customWidth="1"/>
    <col min="8194" max="8194" width="67.85546875" style="18" customWidth="1"/>
    <col min="8195" max="8195" width="21.42578125" style="18" customWidth="1"/>
    <col min="8196" max="8448" width="9.140625" style="18"/>
    <col min="8449" max="8449" width="6.5703125" style="18" customWidth="1"/>
    <col min="8450" max="8450" width="67.85546875" style="18" customWidth="1"/>
    <col min="8451" max="8451" width="21.42578125" style="18" customWidth="1"/>
    <col min="8452" max="8704" width="9.140625" style="18"/>
    <col min="8705" max="8705" width="6.5703125" style="18" customWidth="1"/>
    <col min="8706" max="8706" width="67.85546875" style="18" customWidth="1"/>
    <col min="8707" max="8707" width="21.42578125" style="18" customWidth="1"/>
    <col min="8708" max="8960" width="9.140625" style="18"/>
    <col min="8961" max="8961" width="6.5703125" style="18" customWidth="1"/>
    <col min="8962" max="8962" width="67.85546875" style="18" customWidth="1"/>
    <col min="8963" max="8963" width="21.42578125" style="18" customWidth="1"/>
    <col min="8964" max="9216" width="9.140625" style="18"/>
    <col min="9217" max="9217" width="6.5703125" style="18" customWidth="1"/>
    <col min="9218" max="9218" width="67.85546875" style="18" customWidth="1"/>
    <col min="9219" max="9219" width="21.42578125" style="18" customWidth="1"/>
    <col min="9220" max="9472" width="9.140625" style="18"/>
    <col min="9473" max="9473" width="6.5703125" style="18" customWidth="1"/>
    <col min="9474" max="9474" width="67.85546875" style="18" customWidth="1"/>
    <col min="9475" max="9475" width="21.42578125" style="18" customWidth="1"/>
    <col min="9476" max="9728" width="9.140625" style="18"/>
    <col min="9729" max="9729" width="6.5703125" style="18" customWidth="1"/>
    <col min="9730" max="9730" width="67.85546875" style="18" customWidth="1"/>
    <col min="9731" max="9731" width="21.42578125" style="18" customWidth="1"/>
    <col min="9732" max="9984" width="9.140625" style="18"/>
    <col min="9985" max="9985" width="6.5703125" style="18" customWidth="1"/>
    <col min="9986" max="9986" width="67.85546875" style="18" customWidth="1"/>
    <col min="9987" max="9987" width="21.42578125" style="18" customWidth="1"/>
    <col min="9988" max="10240" width="9.140625" style="18"/>
    <col min="10241" max="10241" width="6.5703125" style="18" customWidth="1"/>
    <col min="10242" max="10242" width="67.85546875" style="18" customWidth="1"/>
    <col min="10243" max="10243" width="21.42578125" style="18" customWidth="1"/>
    <col min="10244" max="10496" width="9.140625" style="18"/>
    <col min="10497" max="10497" width="6.5703125" style="18" customWidth="1"/>
    <col min="10498" max="10498" width="67.85546875" style="18" customWidth="1"/>
    <col min="10499" max="10499" width="21.42578125" style="18" customWidth="1"/>
    <col min="10500" max="10752" width="9.140625" style="18"/>
    <col min="10753" max="10753" width="6.5703125" style="18" customWidth="1"/>
    <col min="10754" max="10754" width="67.85546875" style="18" customWidth="1"/>
    <col min="10755" max="10755" width="21.42578125" style="18" customWidth="1"/>
    <col min="10756" max="11008" width="9.140625" style="18"/>
    <col min="11009" max="11009" width="6.5703125" style="18" customWidth="1"/>
    <col min="11010" max="11010" width="67.85546875" style="18" customWidth="1"/>
    <col min="11011" max="11011" width="21.42578125" style="18" customWidth="1"/>
    <col min="11012" max="11264" width="9.140625" style="18"/>
    <col min="11265" max="11265" width="6.5703125" style="18" customWidth="1"/>
    <col min="11266" max="11266" width="67.85546875" style="18" customWidth="1"/>
    <col min="11267" max="11267" width="21.42578125" style="18" customWidth="1"/>
    <col min="11268" max="11520" width="9.140625" style="18"/>
    <col min="11521" max="11521" width="6.5703125" style="18" customWidth="1"/>
    <col min="11522" max="11522" width="67.85546875" style="18" customWidth="1"/>
    <col min="11523" max="11523" width="21.42578125" style="18" customWidth="1"/>
    <col min="11524" max="11776" width="9.140625" style="18"/>
    <col min="11777" max="11777" width="6.5703125" style="18" customWidth="1"/>
    <col min="11778" max="11778" width="67.85546875" style="18" customWidth="1"/>
    <col min="11779" max="11779" width="21.42578125" style="18" customWidth="1"/>
    <col min="11780" max="12032" width="9.140625" style="18"/>
    <col min="12033" max="12033" width="6.5703125" style="18" customWidth="1"/>
    <col min="12034" max="12034" width="67.85546875" style="18" customWidth="1"/>
    <col min="12035" max="12035" width="21.42578125" style="18" customWidth="1"/>
    <col min="12036" max="12288" width="9.140625" style="18"/>
    <col min="12289" max="12289" width="6.5703125" style="18" customWidth="1"/>
    <col min="12290" max="12290" width="67.85546875" style="18" customWidth="1"/>
    <col min="12291" max="12291" width="21.42578125" style="18" customWidth="1"/>
    <col min="12292" max="12544" width="9.140625" style="18"/>
    <col min="12545" max="12545" width="6.5703125" style="18" customWidth="1"/>
    <col min="12546" max="12546" width="67.85546875" style="18" customWidth="1"/>
    <col min="12547" max="12547" width="21.42578125" style="18" customWidth="1"/>
    <col min="12548" max="12800" width="9.140625" style="18"/>
    <col min="12801" max="12801" width="6.5703125" style="18" customWidth="1"/>
    <col min="12802" max="12802" width="67.85546875" style="18" customWidth="1"/>
    <col min="12803" max="12803" width="21.42578125" style="18" customWidth="1"/>
    <col min="12804" max="13056" width="9.140625" style="18"/>
    <col min="13057" max="13057" width="6.5703125" style="18" customWidth="1"/>
    <col min="13058" max="13058" width="67.85546875" style="18" customWidth="1"/>
    <col min="13059" max="13059" width="21.42578125" style="18" customWidth="1"/>
    <col min="13060" max="13312" width="9.140625" style="18"/>
    <col min="13313" max="13313" width="6.5703125" style="18" customWidth="1"/>
    <col min="13314" max="13314" width="67.85546875" style="18" customWidth="1"/>
    <col min="13315" max="13315" width="21.42578125" style="18" customWidth="1"/>
    <col min="13316" max="13568" width="9.140625" style="18"/>
    <col min="13569" max="13569" width="6.5703125" style="18" customWidth="1"/>
    <col min="13570" max="13570" width="67.85546875" style="18" customWidth="1"/>
    <col min="13571" max="13571" width="21.42578125" style="18" customWidth="1"/>
    <col min="13572" max="13824" width="9.140625" style="18"/>
    <col min="13825" max="13825" width="6.5703125" style="18" customWidth="1"/>
    <col min="13826" max="13826" width="67.85546875" style="18" customWidth="1"/>
    <col min="13827" max="13827" width="21.42578125" style="18" customWidth="1"/>
    <col min="13828" max="14080" width="9.140625" style="18"/>
    <col min="14081" max="14081" width="6.5703125" style="18" customWidth="1"/>
    <col min="14082" max="14082" width="67.85546875" style="18" customWidth="1"/>
    <col min="14083" max="14083" width="21.42578125" style="18" customWidth="1"/>
    <col min="14084" max="14336" width="9.140625" style="18"/>
    <col min="14337" max="14337" width="6.5703125" style="18" customWidth="1"/>
    <col min="14338" max="14338" width="67.85546875" style="18" customWidth="1"/>
    <col min="14339" max="14339" width="21.42578125" style="18" customWidth="1"/>
    <col min="14340" max="14592" width="9.140625" style="18"/>
    <col min="14593" max="14593" width="6.5703125" style="18" customWidth="1"/>
    <col min="14594" max="14594" width="67.85546875" style="18" customWidth="1"/>
    <col min="14595" max="14595" width="21.42578125" style="18" customWidth="1"/>
    <col min="14596" max="14848" width="9.140625" style="18"/>
    <col min="14849" max="14849" width="6.5703125" style="18" customWidth="1"/>
    <col min="14850" max="14850" width="67.85546875" style="18" customWidth="1"/>
    <col min="14851" max="14851" width="21.42578125" style="18" customWidth="1"/>
    <col min="14852" max="15104" width="9.140625" style="18"/>
    <col min="15105" max="15105" width="6.5703125" style="18" customWidth="1"/>
    <col min="15106" max="15106" width="67.85546875" style="18" customWidth="1"/>
    <col min="15107" max="15107" width="21.42578125" style="18" customWidth="1"/>
    <col min="15108" max="15360" width="9.140625" style="18"/>
    <col min="15361" max="15361" width="6.5703125" style="18" customWidth="1"/>
    <col min="15362" max="15362" width="67.85546875" style="18" customWidth="1"/>
    <col min="15363" max="15363" width="21.42578125" style="18" customWidth="1"/>
    <col min="15364" max="15616" width="9.140625" style="18"/>
    <col min="15617" max="15617" width="6.5703125" style="18" customWidth="1"/>
    <col min="15618" max="15618" width="67.85546875" style="18" customWidth="1"/>
    <col min="15619" max="15619" width="21.42578125" style="18" customWidth="1"/>
    <col min="15620" max="15872" width="9.140625" style="18"/>
    <col min="15873" max="15873" width="6.5703125" style="18" customWidth="1"/>
    <col min="15874" max="15874" width="67.85546875" style="18" customWidth="1"/>
    <col min="15875" max="15875" width="21.42578125" style="18" customWidth="1"/>
    <col min="15876" max="16128" width="9.140625" style="18"/>
    <col min="16129" max="16129" width="6.5703125" style="18" customWidth="1"/>
    <col min="16130" max="16130" width="67.85546875" style="18" customWidth="1"/>
    <col min="16131" max="16131" width="21.42578125" style="18" customWidth="1"/>
    <col min="16132" max="16384" width="9.140625" style="18"/>
  </cols>
  <sheetData>
    <row r="1" spans="1:3" s="4" customFormat="1" ht="21.2" customHeight="1" thickBot="1" x14ac:dyDescent="0.3">
      <c r="A1" s="1"/>
      <c r="B1" s="2"/>
      <c r="C1" s="3" t="str">
        <f>CONCATENATE("9.2. melléklet ",[1]ALAPADATOK!A7," ",[1]ALAPADATOK!B7," ",[1]ALAPADATOK!C7," ",[1]ALAPADATOK!D7," ",[1]ALAPADATOK!E7," ",[1]ALAPADATOK!F7," ",[1]ALAPADATOK!G7," ",[1]ALAPADATOK!H7)</f>
        <v>9.2. melléklet a … / 2023. ( … ) önkormányzati rendelethez</v>
      </c>
    </row>
    <row r="2" spans="1:3" s="8" customFormat="1" ht="15.75" x14ac:dyDescent="0.25">
      <c r="A2" s="5" t="str">
        <f>CONCATENATE([1]ALAPADATOK!A11)</f>
        <v>Biharkeresztesi Közös Önkormányzati Hivatal</v>
      </c>
      <c r="B2" s="6"/>
      <c r="C2" s="7" t="s">
        <v>0</v>
      </c>
    </row>
    <row r="3" spans="1:3" s="8" customFormat="1" ht="16.5" thickBot="1" x14ac:dyDescent="0.3">
      <c r="A3" s="9" t="s">
        <v>1</v>
      </c>
      <c r="B3" s="10"/>
      <c r="C3" s="11" t="s">
        <v>2</v>
      </c>
    </row>
    <row r="4" spans="1:3" s="14" customFormat="1" ht="15.95" customHeight="1" thickBot="1" x14ac:dyDescent="0.3">
      <c r="A4" s="12"/>
      <c r="B4" s="12"/>
      <c r="C4" s="13" t="str">
        <f>'[1]KV_9.1.3.sz.mell'!C4</f>
        <v>Forintban!</v>
      </c>
    </row>
    <row r="5" spans="1:3" ht="15.75" thickBot="1" x14ac:dyDescent="0.3">
      <c r="A5" s="15" t="s">
        <v>3</v>
      </c>
      <c r="B5" s="16" t="s">
        <v>4</v>
      </c>
      <c r="C5" s="17" t="str">
        <f>'[1]KV_9.1.3.sz.mell'!C5</f>
        <v>2023. évi előirányzat</v>
      </c>
    </row>
    <row r="6" spans="1:3" s="22" customFormat="1" ht="12.95" customHeight="1" thickBot="1" x14ac:dyDescent="0.3">
      <c r="A6" s="19"/>
      <c r="B6" s="20" t="s">
        <v>5</v>
      </c>
      <c r="C6" s="21" t="s">
        <v>6</v>
      </c>
    </row>
    <row r="7" spans="1:3" s="22" customFormat="1" ht="15.95" customHeight="1" thickBot="1" x14ac:dyDescent="0.3">
      <c r="A7" s="23"/>
      <c r="B7" s="24" t="s">
        <v>7</v>
      </c>
      <c r="C7" s="25"/>
    </row>
    <row r="8" spans="1:3" s="29" customFormat="1" ht="12" customHeight="1" thickBot="1" x14ac:dyDescent="0.3">
      <c r="A8" s="26">
        <v>1</v>
      </c>
      <c r="B8" s="27" t="s">
        <v>8</v>
      </c>
      <c r="C8" s="28">
        <f>SUM(C9:C19)</f>
        <v>3044845</v>
      </c>
    </row>
    <row r="9" spans="1:3" s="29" customFormat="1" ht="12" customHeight="1" x14ac:dyDescent="0.25">
      <c r="A9" s="30" t="s">
        <v>9</v>
      </c>
      <c r="B9" s="31" t="s">
        <v>10</v>
      </c>
      <c r="C9" s="32"/>
    </row>
    <row r="10" spans="1:3" s="29" customFormat="1" ht="12" customHeight="1" x14ac:dyDescent="0.25">
      <c r="A10" s="33" t="s">
        <v>11</v>
      </c>
      <c r="B10" s="34" t="s">
        <v>12</v>
      </c>
      <c r="C10" s="35"/>
    </row>
    <row r="11" spans="1:3" s="29" customFormat="1" ht="12" customHeight="1" x14ac:dyDescent="0.25">
      <c r="A11" s="33" t="s">
        <v>13</v>
      </c>
      <c r="B11" s="34" t="s">
        <v>14</v>
      </c>
      <c r="C11" s="35">
        <v>2653500</v>
      </c>
    </row>
    <row r="12" spans="1:3" s="29" customFormat="1" ht="12" customHeight="1" x14ac:dyDescent="0.25">
      <c r="A12" s="33" t="s">
        <v>15</v>
      </c>
      <c r="B12" s="34" t="s">
        <v>16</v>
      </c>
      <c r="C12" s="35"/>
    </row>
    <row r="13" spans="1:3" s="29" customFormat="1" ht="12" customHeight="1" x14ac:dyDescent="0.25">
      <c r="A13" s="33" t="s">
        <v>17</v>
      </c>
      <c r="B13" s="34" t="s">
        <v>18</v>
      </c>
      <c r="C13" s="35"/>
    </row>
    <row r="14" spans="1:3" s="29" customFormat="1" ht="12" customHeight="1" x14ac:dyDescent="0.25">
      <c r="A14" s="33" t="s">
        <v>19</v>
      </c>
      <c r="B14" s="34" t="s">
        <v>20</v>
      </c>
      <c r="C14" s="35">
        <v>384345</v>
      </c>
    </row>
    <row r="15" spans="1:3" s="29" customFormat="1" ht="12" customHeight="1" x14ac:dyDescent="0.25">
      <c r="A15" s="33" t="s">
        <v>21</v>
      </c>
      <c r="B15" s="36" t="s">
        <v>22</v>
      </c>
      <c r="C15" s="35"/>
    </row>
    <row r="16" spans="1:3" s="29" customFormat="1" ht="12" customHeight="1" x14ac:dyDescent="0.25">
      <c r="A16" s="33" t="s">
        <v>23</v>
      </c>
      <c r="B16" s="34" t="s">
        <v>24</v>
      </c>
      <c r="C16" s="37">
        <v>7000</v>
      </c>
    </row>
    <row r="17" spans="1:3" s="38" customFormat="1" ht="12" customHeight="1" x14ac:dyDescent="0.25">
      <c r="A17" s="33" t="s">
        <v>25</v>
      </c>
      <c r="B17" s="34" t="s">
        <v>26</v>
      </c>
      <c r="C17" s="35"/>
    </row>
    <row r="18" spans="1:3" s="38" customFormat="1" ht="12" customHeight="1" x14ac:dyDescent="0.25">
      <c r="A18" s="33" t="s">
        <v>27</v>
      </c>
      <c r="B18" s="34" t="s">
        <v>28</v>
      </c>
      <c r="C18" s="39"/>
    </row>
    <row r="19" spans="1:3" s="38" customFormat="1" ht="12" customHeight="1" thickBot="1" x14ac:dyDescent="0.3">
      <c r="A19" s="40" t="s">
        <v>29</v>
      </c>
      <c r="B19" s="36" t="s">
        <v>30</v>
      </c>
      <c r="C19" s="39"/>
    </row>
    <row r="20" spans="1:3" s="29" customFormat="1" ht="12" customHeight="1" thickBot="1" x14ac:dyDescent="0.3">
      <c r="A20" s="26" t="s">
        <v>31</v>
      </c>
      <c r="B20" s="27" t="s">
        <v>32</v>
      </c>
      <c r="C20" s="28">
        <f>SUM(C21:C23)</f>
        <v>8599800</v>
      </c>
    </row>
    <row r="21" spans="1:3" s="38" customFormat="1" ht="12" customHeight="1" x14ac:dyDescent="0.25">
      <c r="A21" s="33" t="s">
        <v>33</v>
      </c>
      <c r="B21" s="41" t="s">
        <v>34</v>
      </c>
      <c r="C21" s="35"/>
    </row>
    <row r="22" spans="1:3" s="38" customFormat="1" ht="12" customHeight="1" x14ac:dyDescent="0.25">
      <c r="A22" s="33" t="s">
        <v>35</v>
      </c>
      <c r="B22" s="34" t="s">
        <v>36</v>
      </c>
      <c r="C22" s="35"/>
    </row>
    <row r="23" spans="1:3" s="38" customFormat="1" ht="12" customHeight="1" x14ac:dyDescent="0.25">
      <c r="A23" s="33" t="s">
        <v>37</v>
      </c>
      <c r="B23" s="34" t="s">
        <v>38</v>
      </c>
      <c r="C23" s="35">
        <v>8599800</v>
      </c>
    </row>
    <row r="24" spans="1:3" s="38" customFormat="1" ht="12" customHeight="1" thickBot="1" x14ac:dyDescent="0.3">
      <c r="A24" s="40" t="s">
        <v>39</v>
      </c>
      <c r="B24" s="42" t="s">
        <v>40</v>
      </c>
      <c r="C24" s="35"/>
    </row>
    <row r="25" spans="1:3" s="38" customFormat="1" ht="12" customHeight="1" thickBot="1" x14ac:dyDescent="0.3">
      <c r="A25" s="26" t="s">
        <v>41</v>
      </c>
      <c r="B25" s="43" t="s">
        <v>42</v>
      </c>
      <c r="C25" s="44">
        <v>150000</v>
      </c>
    </row>
    <row r="26" spans="1:3" s="38" customFormat="1" ht="12" customHeight="1" thickBot="1" x14ac:dyDescent="0.3">
      <c r="A26" s="26" t="s">
        <v>43</v>
      </c>
      <c r="B26" s="43" t="s">
        <v>44</v>
      </c>
      <c r="C26" s="28">
        <f>+C27+C28+C29</f>
        <v>0</v>
      </c>
    </row>
    <row r="27" spans="1:3" s="38" customFormat="1" ht="12" customHeight="1" x14ac:dyDescent="0.25">
      <c r="A27" s="33" t="s">
        <v>45</v>
      </c>
      <c r="B27" s="45" t="s">
        <v>46</v>
      </c>
      <c r="C27" s="46"/>
    </row>
    <row r="28" spans="1:3" s="38" customFormat="1" ht="12" customHeight="1" x14ac:dyDescent="0.25">
      <c r="A28" s="33" t="s">
        <v>47</v>
      </c>
      <c r="B28" s="45" t="s">
        <v>48</v>
      </c>
      <c r="C28" s="35"/>
    </row>
    <row r="29" spans="1:3" s="38" customFormat="1" ht="12" customHeight="1" x14ac:dyDescent="0.25">
      <c r="A29" s="33" t="s">
        <v>49</v>
      </c>
      <c r="B29" s="47" t="s">
        <v>50</v>
      </c>
      <c r="C29" s="35"/>
    </row>
    <row r="30" spans="1:3" s="38" customFormat="1" ht="12" customHeight="1" thickBot="1" x14ac:dyDescent="0.3">
      <c r="A30" s="40" t="s">
        <v>51</v>
      </c>
      <c r="B30" s="48" t="s">
        <v>52</v>
      </c>
      <c r="C30" s="49"/>
    </row>
    <row r="31" spans="1:3" s="38" customFormat="1" ht="12" customHeight="1" thickBot="1" x14ac:dyDescent="0.3">
      <c r="A31" s="26" t="s">
        <v>53</v>
      </c>
      <c r="B31" s="43" t="s">
        <v>54</v>
      </c>
      <c r="C31" s="28">
        <f>+C32+C33+C34</f>
        <v>0</v>
      </c>
    </row>
    <row r="32" spans="1:3" s="38" customFormat="1" ht="12" customHeight="1" x14ac:dyDescent="0.25">
      <c r="A32" s="33" t="s">
        <v>55</v>
      </c>
      <c r="B32" s="45" t="s">
        <v>56</v>
      </c>
      <c r="C32" s="46"/>
    </row>
    <row r="33" spans="1:3" s="38" customFormat="1" ht="12" customHeight="1" x14ac:dyDescent="0.25">
      <c r="A33" s="33" t="s">
        <v>57</v>
      </c>
      <c r="B33" s="47" t="s">
        <v>58</v>
      </c>
      <c r="C33" s="50"/>
    </row>
    <row r="34" spans="1:3" s="38" customFormat="1" ht="12" customHeight="1" thickBot="1" x14ac:dyDescent="0.3">
      <c r="A34" s="40" t="s">
        <v>59</v>
      </c>
      <c r="B34" s="51" t="s">
        <v>60</v>
      </c>
      <c r="C34" s="49"/>
    </row>
    <row r="35" spans="1:3" s="29" customFormat="1" ht="12" customHeight="1" thickBot="1" x14ac:dyDescent="0.3">
      <c r="A35" s="26" t="s">
        <v>61</v>
      </c>
      <c r="B35" s="43" t="s">
        <v>62</v>
      </c>
      <c r="C35" s="44"/>
    </row>
    <row r="36" spans="1:3" s="29" customFormat="1" ht="12" customHeight="1" thickBot="1" x14ac:dyDescent="0.3">
      <c r="A36" s="26" t="s">
        <v>63</v>
      </c>
      <c r="B36" s="43" t="s">
        <v>64</v>
      </c>
      <c r="C36" s="52"/>
    </row>
    <row r="37" spans="1:3" s="29" customFormat="1" ht="12" customHeight="1" thickBot="1" x14ac:dyDescent="0.3">
      <c r="A37" s="26" t="s">
        <v>65</v>
      </c>
      <c r="B37" s="43" t="s">
        <v>66</v>
      </c>
      <c r="C37" s="53">
        <f>+C8+C20+C25+C26+C31+C35+C36</f>
        <v>11794645</v>
      </c>
    </row>
    <row r="38" spans="1:3" s="29" customFormat="1" ht="12" customHeight="1" thickBot="1" x14ac:dyDescent="0.3">
      <c r="A38" s="26" t="s">
        <v>67</v>
      </c>
      <c r="B38" s="43" t="s">
        <v>68</v>
      </c>
      <c r="C38" s="53">
        <f>+C39+C40+C41</f>
        <v>194024782</v>
      </c>
    </row>
    <row r="39" spans="1:3" s="29" customFormat="1" ht="12" customHeight="1" x14ac:dyDescent="0.25">
      <c r="A39" s="33" t="s">
        <v>69</v>
      </c>
      <c r="B39" s="45" t="s">
        <v>70</v>
      </c>
      <c r="C39" s="46">
        <v>9971270</v>
      </c>
    </row>
    <row r="40" spans="1:3" s="29" customFormat="1" ht="12" customHeight="1" x14ac:dyDescent="0.25">
      <c r="A40" s="33" t="s">
        <v>71</v>
      </c>
      <c r="B40" s="47" t="s">
        <v>72</v>
      </c>
      <c r="C40" s="50"/>
    </row>
    <row r="41" spans="1:3" s="38" customFormat="1" ht="12" customHeight="1" thickBot="1" x14ac:dyDescent="0.3">
      <c r="A41" s="40" t="s">
        <v>73</v>
      </c>
      <c r="B41" s="51" t="s">
        <v>74</v>
      </c>
      <c r="C41" s="49">
        <v>184053512</v>
      </c>
    </row>
    <row r="42" spans="1:3" s="38" customFormat="1" ht="15.2" customHeight="1" thickBot="1" x14ac:dyDescent="0.3">
      <c r="A42" s="26" t="s">
        <v>75</v>
      </c>
      <c r="B42" s="54" t="s">
        <v>76</v>
      </c>
      <c r="C42" s="55">
        <f>+C37+C38</f>
        <v>205819427</v>
      </c>
    </row>
    <row r="43" spans="1:3" ht="15.75" thickBot="1" x14ac:dyDescent="0.3">
      <c r="A43" s="56"/>
      <c r="B43" s="57"/>
      <c r="C43" s="56"/>
    </row>
    <row r="44" spans="1:3" s="22" customFormat="1" ht="16.5" customHeight="1" thickBot="1" x14ac:dyDescent="0.3">
      <c r="A44" s="58"/>
      <c r="B44" s="59" t="s">
        <v>77</v>
      </c>
      <c r="C44" s="55"/>
    </row>
    <row r="45" spans="1:3" s="60" customFormat="1" ht="12" customHeight="1" thickBot="1" x14ac:dyDescent="0.3">
      <c r="A45" s="26">
        <v>1</v>
      </c>
      <c r="B45" s="43" t="s">
        <v>78</v>
      </c>
      <c r="C45" s="28">
        <f>SUM(C46:C50)</f>
        <v>205048628</v>
      </c>
    </row>
    <row r="46" spans="1:3" ht="12" customHeight="1" x14ac:dyDescent="0.25">
      <c r="A46" s="30" t="s">
        <v>9</v>
      </c>
      <c r="B46" s="41" t="s">
        <v>79</v>
      </c>
      <c r="C46" s="46">
        <v>140925591</v>
      </c>
    </row>
    <row r="47" spans="1:3" ht="12" customHeight="1" x14ac:dyDescent="0.25">
      <c r="A47" s="33" t="s">
        <v>11</v>
      </c>
      <c r="B47" s="34" t="s">
        <v>80</v>
      </c>
      <c r="C47" s="61">
        <v>20712911</v>
      </c>
    </row>
    <row r="48" spans="1:3" ht="12" customHeight="1" x14ac:dyDescent="0.25">
      <c r="A48" s="33" t="s">
        <v>13</v>
      </c>
      <c r="B48" s="34" t="s">
        <v>81</v>
      </c>
      <c r="C48" s="61">
        <v>39069922</v>
      </c>
    </row>
    <row r="49" spans="1:3" ht="12" customHeight="1" x14ac:dyDescent="0.25">
      <c r="A49" s="33" t="s">
        <v>15</v>
      </c>
      <c r="B49" s="34" t="s">
        <v>82</v>
      </c>
      <c r="C49" s="61"/>
    </row>
    <row r="50" spans="1:3" ht="12" customHeight="1" thickBot="1" x14ac:dyDescent="0.3">
      <c r="A50" s="40" t="s">
        <v>17</v>
      </c>
      <c r="B50" s="42" t="s">
        <v>83</v>
      </c>
      <c r="C50" s="61">
        <f>3100000+1240204</f>
        <v>4340204</v>
      </c>
    </row>
    <row r="51" spans="1:3" ht="12" customHeight="1" thickBot="1" x14ac:dyDescent="0.3">
      <c r="A51" s="26" t="s">
        <v>19</v>
      </c>
      <c r="B51" s="43" t="s">
        <v>84</v>
      </c>
      <c r="C51" s="28">
        <f>SUM(C52:C54)</f>
        <v>770799</v>
      </c>
    </row>
    <row r="52" spans="1:3" s="60" customFormat="1" ht="12" customHeight="1" x14ac:dyDescent="0.25">
      <c r="A52" s="33" t="s">
        <v>21</v>
      </c>
      <c r="B52" s="41" t="s">
        <v>85</v>
      </c>
      <c r="C52" s="46">
        <v>770799</v>
      </c>
    </row>
    <row r="53" spans="1:3" ht="12" customHeight="1" x14ac:dyDescent="0.25">
      <c r="A53" s="33" t="s">
        <v>23</v>
      </c>
      <c r="B53" s="34" t="s">
        <v>86</v>
      </c>
      <c r="C53" s="61"/>
    </row>
    <row r="54" spans="1:3" ht="12" customHeight="1" x14ac:dyDescent="0.25">
      <c r="A54" s="33" t="s">
        <v>25</v>
      </c>
      <c r="B54" s="34" t="s">
        <v>87</v>
      </c>
      <c r="C54" s="61"/>
    </row>
    <row r="55" spans="1:3" ht="12" customHeight="1" thickBot="1" x14ac:dyDescent="0.3">
      <c r="A55" s="40" t="s">
        <v>27</v>
      </c>
      <c r="B55" s="62" t="s">
        <v>88</v>
      </c>
      <c r="C55" s="61"/>
    </row>
    <row r="56" spans="1:3" ht="12" customHeight="1" thickBot="1" x14ac:dyDescent="0.3">
      <c r="A56" s="26" t="s">
        <v>29</v>
      </c>
      <c r="B56" s="43" t="s">
        <v>89</v>
      </c>
      <c r="C56" s="44"/>
    </row>
    <row r="57" spans="1:3" ht="15.2" customHeight="1" thickBot="1" x14ac:dyDescent="0.3">
      <c r="A57" s="26" t="s">
        <v>31</v>
      </c>
      <c r="B57" s="63" t="s">
        <v>90</v>
      </c>
      <c r="C57" s="64">
        <f>+C45+C51+C56</f>
        <v>205819427</v>
      </c>
    </row>
    <row r="58" spans="1:3" ht="15.75" thickBot="1" x14ac:dyDescent="0.3">
      <c r="C58" s="66">
        <f>C42-C57</f>
        <v>0</v>
      </c>
    </row>
    <row r="59" spans="1:3" ht="15.2" customHeight="1" thickBot="1" x14ac:dyDescent="0.3">
      <c r="A59" s="67" t="s">
        <v>91</v>
      </c>
      <c r="B59" s="68"/>
      <c r="C59" s="69">
        <v>31</v>
      </c>
    </row>
    <row r="60" spans="1:3" ht="14.45" customHeight="1" thickBot="1" x14ac:dyDescent="0.3">
      <c r="A60" s="67" t="s">
        <v>92</v>
      </c>
      <c r="B60" s="68"/>
      <c r="C60" s="69"/>
    </row>
    <row r="61" spans="1:3" x14ac:dyDescent="0.25">
      <c r="A61" s="70"/>
      <c r="B61" s="71"/>
      <c r="C61" s="71"/>
    </row>
    <row r="62" spans="1:3" x14ac:dyDescent="0.25">
      <c r="A62" s="70"/>
      <c r="B62" s="71"/>
    </row>
    <row r="63" spans="1:3" x14ac:dyDescent="0.25">
      <c r="A63" s="70"/>
      <c r="B63" s="71"/>
      <c r="C63" s="71"/>
    </row>
    <row r="64" spans="1:3" x14ac:dyDescent="0.25">
      <c r="A64" s="70"/>
      <c r="B64" s="71"/>
      <c r="C64" s="71"/>
    </row>
    <row r="65" spans="1:3" x14ac:dyDescent="0.25">
      <c r="A65" s="70"/>
      <c r="B65" s="71"/>
      <c r="C65" s="71"/>
    </row>
    <row r="66" spans="1:3" x14ac:dyDescent="0.25">
      <c r="A66" s="70"/>
      <c r="B66" s="71"/>
      <c r="C66" s="71"/>
    </row>
    <row r="67" spans="1:3" x14ac:dyDescent="0.25">
      <c r="A67" s="70"/>
      <c r="B67" s="71"/>
      <c r="C67" s="71"/>
    </row>
    <row r="68" spans="1:3" x14ac:dyDescent="0.25">
      <c r="A68" s="70"/>
      <c r="B68" s="71"/>
      <c r="C68" s="71"/>
    </row>
    <row r="69" spans="1:3" x14ac:dyDescent="0.25">
      <c r="A69" s="70"/>
      <c r="B69" s="71"/>
      <c r="C69" s="71"/>
    </row>
    <row r="70" spans="1:3" x14ac:dyDescent="0.25">
      <c r="A70" s="70"/>
      <c r="B70" s="71"/>
      <c r="C70" s="71"/>
    </row>
    <row r="71" spans="1:3" x14ac:dyDescent="0.25">
      <c r="A71" s="70"/>
      <c r="B71" s="71"/>
      <c r="C71" s="71"/>
    </row>
    <row r="72" spans="1:3" x14ac:dyDescent="0.25">
      <c r="A72" s="70"/>
      <c r="B72" s="71"/>
      <c r="C72" s="71"/>
    </row>
    <row r="73" spans="1:3" x14ac:dyDescent="0.25">
      <c r="A73" s="70"/>
      <c r="B73" s="71"/>
      <c r="C73" s="71"/>
    </row>
    <row r="74" spans="1:3" x14ac:dyDescent="0.25">
      <c r="A74" s="70"/>
      <c r="B74" s="71"/>
      <c r="C74" s="71"/>
    </row>
    <row r="75" spans="1:3" x14ac:dyDescent="0.25">
      <c r="A75" s="70"/>
      <c r="B75" s="71"/>
      <c r="C75" s="71"/>
    </row>
    <row r="76" spans="1:3" x14ac:dyDescent="0.25">
      <c r="A76" s="70"/>
      <c r="B76" s="71"/>
      <c r="C76" s="71"/>
    </row>
    <row r="77" spans="1:3" x14ac:dyDescent="0.25">
      <c r="A77" s="70"/>
      <c r="B77" s="71"/>
      <c r="C77" s="71"/>
    </row>
    <row r="78" spans="1:3" x14ac:dyDescent="0.25">
      <c r="A78" s="70"/>
      <c r="B78" s="71"/>
      <c r="C78" s="71"/>
    </row>
    <row r="79" spans="1:3" x14ac:dyDescent="0.25">
      <c r="A79" s="70"/>
      <c r="B79" s="71"/>
      <c r="C79" s="71"/>
    </row>
    <row r="80" spans="1:3" x14ac:dyDescent="0.25">
      <c r="A80" s="70"/>
      <c r="B80" s="71"/>
      <c r="C80" s="71"/>
    </row>
    <row r="81" spans="1:3" x14ac:dyDescent="0.25">
      <c r="A81" s="70"/>
      <c r="B81" s="71"/>
      <c r="C81" s="71"/>
    </row>
    <row r="82" spans="1:3" x14ac:dyDescent="0.25">
      <c r="A82" s="70"/>
      <c r="B82" s="71"/>
      <c r="C82" s="71"/>
    </row>
  </sheetData>
  <mergeCells count="3">
    <mergeCell ref="A2:B2"/>
    <mergeCell ref="A3:B3"/>
    <mergeCell ref="A5:A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1EB5C-C770-46ED-A5DB-6977B7C0F8BB}">
  <sheetPr>
    <pageSetUpPr fitToPage="1"/>
  </sheetPr>
  <dimension ref="A1:C62"/>
  <sheetViews>
    <sheetView workbookViewId="0">
      <selection activeCell="B16" sqref="B16"/>
    </sheetView>
  </sheetViews>
  <sheetFormatPr defaultRowHeight="15" x14ac:dyDescent="0.25"/>
  <cols>
    <col min="1" max="1" width="6.5703125" style="65" customWidth="1"/>
    <col min="2" max="2" width="67.85546875" style="18" customWidth="1"/>
    <col min="3" max="3" width="21.42578125" style="18" customWidth="1"/>
    <col min="4" max="256" width="9.140625" style="18"/>
    <col min="257" max="257" width="6.5703125" style="18" customWidth="1"/>
    <col min="258" max="258" width="67.85546875" style="18" customWidth="1"/>
    <col min="259" max="259" width="21.42578125" style="18" customWidth="1"/>
    <col min="260" max="512" width="9.140625" style="18"/>
    <col min="513" max="513" width="6.5703125" style="18" customWidth="1"/>
    <col min="514" max="514" width="67.85546875" style="18" customWidth="1"/>
    <col min="515" max="515" width="21.42578125" style="18" customWidth="1"/>
    <col min="516" max="768" width="9.140625" style="18"/>
    <col min="769" max="769" width="6.5703125" style="18" customWidth="1"/>
    <col min="770" max="770" width="67.85546875" style="18" customWidth="1"/>
    <col min="771" max="771" width="21.42578125" style="18" customWidth="1"/>
    <col min="772" max="1024" width="9.140625" style="18"/>
    <col min="1025" max="1025" width="6.5703125" style="18" customWidth="1"/>
    <col min="1026" max="1026" width="67.85546875" style="18" customWidth="1"/>
    <col min="1027" max="1027" width="21.42578125" style="18" customWidth="1"/>
    <col min="1028" max="1280" width="9.140625" style="18"/>
    <col min="1281" max="1281" width="6.5703125" style="18" customWidth="1"/>
    <col min="1282" max="1282" width="67.85546875" style="18" customWidth="1"/>
    <col min="1283" max="1283" width="21.42578125" style="18" customWidth="1"/>
    <col min="1284" max="1536" width="9.140625" style="18"/>
    <col min="1537" max="1537" width="6.5703125" style="18" customWidth="1"/>
    <col min="1538" max="1538" width="67.85546875" style="18" customWidth="1"/>
    <col min="1539" max="1539" width="21.42578125" style="18" customWidth="1"/>
    <col min="1540" max="1792" width="9.140625" style="18"/>
    <col min="1793" max="1793" width="6.5703125" style="18" customWidth="1"/>
    <col min="1794" max="1794" width="67.85546875" style="18" customWidth="1"/>
    <col min="1795" max="1795" width="21.42578125" style="18" customWidth="1"/>
    <col min="1796" max="2048" width="9.140625" style="18"/>
    <col min="2049" max="2049" width="6.5703125" style="18" customWidth="1"/>
    <col min="2050" max="2050" width="67.85546875" style="18" customWidth="1"/>
    <col min="2051" max="2051" width="21.42578125" style="18" customWidth="1"/>
    <col min="2052" max="2304" width="9.140625" style="18"/>
    <col min="2305" max="2305" width="6.5703125" style="18" customWidth="1"/>
    <col min="2306" max="2306" width="67.85546875" style="18" customWidth="1"/>
    <col min="2307" max="2307" width="21.42578125" style="18" customWidth="1"/>
    <col min="2308" max="2560" width="9.140625" style="18"/>
    <col min="2561" max="2561" width="6.5703125" style="18" customWidth="1"/>
    <col min="2562" max="2562" width="67.85546875" style="18" customWidth="1"/>
    <col min="2563" max="2563" width="21.42578125" style="18" customWidth="1"/>
    <col min="2564" max="2816" width="9.140625" style="18"/>
    <col min="2817" max="2817" width="6.5703125" style="18" customWidth="1"/>
    <col min="2818" max="2818" width="67.85546875" style="18" customWidth="1"/>
    <col min="2819" max="2819" width="21.42578125" style="18" customWidth="1"/>
    <col min="2820" max="3072" width="9.140625" style="18"/>
    <col min="3073" max="3073" width="6.5703125" style="18" customWidth="1"/>
    <col min="3074" max="3074" width="67.85546875" style="18" customWidth="1"/>
    <col min="3075" max="3075" width="21.42578125" style="18" customWidth="1"/>
    <col min="3076" max="3328" width="9.140625" style="18"/>
    <col min="3329" max="3329" width="6.5703125" style="18" customWidth="1"/>
    <col min="3330" max="3330" width="67.85546875" style="18" customWidth="1"/>
    <col min="3331" max="3331" width="21.42578125" style="18" customWidth="1"/>
    <col min="3332" max="3584" width="9.140625" style="18"/>
    <col min="3585" max="3585" width="6.5703125" style="18" customWidth="1"/>
    <col min="3586" max="3586" width="67.85546875" style="18" customWidth="1"/>
    <col min="3587" max="3587" width="21.42578125" style="18" customWidth="1"/>
    <col min="3588" max="3840" width="9.140625" style="18"/>
    <col min="3841" max="3841" width="6.5703125" style="18" customWidth="1"/>
    <col min="3842" max="3842" width="67.85546875" style="18" customWidth="1"/>
    <col min="3843" max="3843" width="21.42578125" style="18" customWidth="1"/>
    <col min="3844" max="4096" width="9.140625" style="18"/>
    <col min="4097" max="4097" width="6.5703125" style="18" customWidth="1"/>
    <col min="4098" max="4098" width="67.85546875" style="18" customWidth="1"/>
    <col min="4099" max="4099" width="21.42578125" style="18" customWidth="1"/>
    <col min="4100" max="4352" width="9.140625" style="18"/>
    <col min="4353" max="4353" width="6.5703125" style="18" customWidth="1"/>
    <col min="4354" max="4354" width="67.85546875" style="18" customWidth="1"/>
    <col min="4355" max="4355" width="21.42578125" style="18" customWidth="1"/>
    <col min="4356" max="4608" width="9.140625" style="18"/>
    <col min="4609" max="4609" width="6.5703125" style="18" customWidth="1"/>
    <col min="4610" max="4610" width="67.85546875" style="18" customWidth="1"/>
    <col min="4611" max="4611" width="21.42578125" style="18" customWidth="1"/>
    <col min="4612" max="4864" width="9.140625" style="18"/>
    <col min="4865" max="4865" width="6.5703125" style="18" customWidth="1"/>
    <col min="4866" max="4866" width="67.85546875" style="18" customWidth="1"/>
    <col min="4867" max="4867" width="21.42578125" style="18" customWidth="1"/>
    <col min="4868" max="5120" width="9.140625" style="18"/>
    <col min="5121" max="5121" width="6.5703125" style="18" customWidth="1"/>
    <col min="5122" max="5122" width="67.85546875" style="18" customWidth="1"/>
    <col min="5123" max="5123" width="21.42578125" style="18" customWidth="1"/>
    <col min="5124" max="5376" width="9.140625" style="18"/>
    <col min="5377" max="5377" width="6.5703125" style="18" customWidth="1"/>
    <col min="5378" max="5378" width="67.85546875" style="18" customWidth="1"/>
    <col min="5379" max="5379" width="21.42578125" style="18" customWidth="1"/>
    <col min="5380" max="5632" width="9.140625" style="18"/>
    <col min="5633" max="5633" width="6.5703125" style="18" customWidth="1"/>
    <col min="5634" max="5634" width="67.85546875" style="18" customWidth="1"/>
    <col min="5635" max="5635" width="21.42578125" style="18" customWidth="1"/>
    <col min="5636" max="5888" width="9.140625" style="18"/>
    <col min="5889" max="5889" width="6.5703125" style="18" customWidth="1"/>
    <col min="5890" max="5890" width="67.85546875" style="18" customWidth="1"/>
    <col min="5891" max="5891" width="21.42578125" style="18" customWidth="1"/>
    <col min="5892" max="6144" width="9.140625" style="18"/>
    <col min="6145" max="6145" width="6.5703125" style="18" customWidth="1"/>
    <col min="6146" max="6146" width="67.85546875" style="18" customWidth="1"/>
    <col min="6147" max="6147" width="21.42578125" style="18" customWidth="1"/>
    <col min="6148" max="6400" width="9.140625" style="18"/>
    <col min="6401" max="6401" width="6.5703125" style="18" customWidth="1"/>
    <col min="6402" max="6402" width="67.85546875" style="18" customWidth="1"/>
    <col min="6403" max="6403" width="21.42578125" style="18" customWidth="1"/>
    <col min="6404" max="6656" width="9.140625" style="18"/>
    <col min="6657" max="6657" width="6.5703125" style="18" customWidth="1"/>
    <col min="6658" max="6658" width="67.85546875" style="18" customWidth="1"/>
    <col min="6659" max="6659" width="21.42578125" style="18" customWidth="1"/>
    <col min="6660" max="6912" width="9.140625" style="18"/>
    <col min="6913" max="6913" width="6.5703125" style="18" customWidth="1"/>
    <col min="6914" max="6914" width="67.85546875" style="18" customWidth="1"/>
    <col min="6915" max="6915" width="21.42578125" style="18" customWidth="1"/>
    <col min="6916" max="7168" width="9.140625" style="18"/>
    <col min="7169" max="7169" width="6.5703125" style="18" customWidth="1"/>
    <col min="7170" max="7170" width="67.85546875" style="18" customWidth="1"/>
    <col min="7171" max="7171" width="21.42578125" style="18" customWidth="1"/>
    <col min="7172" max="7424" width="9.140625" style="18"/>
    <col min="7425" max="7425" width="6.5703125" style="18" customWidth="1"/>
    <col min="7426" max="7426" width="67.85546875" style="18" customWidth="1"/>
    <col min="7427" max="7427" width="21.42578125" style="18" customWidth="1"/>
    <col min="7428" max="7680" width="9.140625" style="18"/>
    <col min="7681" max="7681" width="6.5703125" style="18" customWidth="1"/>
    <col min="7682" max="7682" width="67.85546875" style="18" customWidth="1"/>
    <col min="7683" max="7683" width="21.42578125" style="18" customWidth="1"/>
    <col min="7684" max="7936" width="9.140625" style="18"/>
    <col min="7937" max="7937" width="6.5703125" style="18" customWidth="1"/>
    <col min="7938" max="7938" width="67.85546875" style="18" customWidth="1"/>
    <col min="7939" max="7939" width="21.42578125" style="18" customWidth="1"/>
    <col min="7940" max="8192" width="9.140625" style="18"/>
    <col min="8193" max="8193" width="6.5703125" style="18" customWidth="1"/>
    <col min="8194" max="8194" width="67.85546875" style="18" customWidth="1"/>
    <col min="8195" max="8195" width="21.42578125" style="18" customWidth="1"/>
    <col min="8196" max="8448" width="9.140625" style="18"/>
    <col min="8449" max="8449" width="6.5703125" style="18" customWidth="1"/>
    <col min="8450" max="8450" width="67.85546875" style="18" customWidth="1"/>
    <col min="8451" max="8451" width="21.42578125" style="18" customWidth="1"/>
    <col min="8452" max="8704" width="9.140625" style="18"/>
    <col min="8705" max="8705" width="6.5703125" style="18" customWidth="1"/>
    <col min="8706" max="8706" width="67.85546875" style="18" customWidth="1"/>
    <col min="8707" max="8707" width="21.42578125" style="18" customWidth="1"/>
    <col min="8708" max="8960" width="9.140625" style="18"/>
    <col min="8961" max="8961" width="6.5703125" style="18" customWidth="1"/>
    <col min="8962" max="8962" width="67.85546875" style="18" customWidth="1"/>
    <col min="8963" max="8963" width="21.42578125" style="18" customWidth="1"/>
    <col min="8964" max="9216" width="9.140625" style="18"/>
    <col min="9217" max="9217" width="6.5703125" style="18" customWidth="1"/>
    <col min="9218" max="9218" width="67.85546875" style="18" customWidth="1"/>
    <col min="9219" max="9219" width="21.42578125" style="18" customWidth="1"/>
    <col min="9220" max="9472" width="9.140625" style="18"/>
    <col min="9473" max="9473" width="6.5703125" style="18" customWidth="1"/>
    <col min="9474" max="9474" width="67.85546875" style="18" customWidth="1"/>
    <col min="9475" max="9475" width="21.42578125" style="18" customWidth="1"/>
    <col min="9476" max="9728" width="9.140625" style="18"/>
    <col min="9729" max="9729" width="6.5703125" style="18" customWidth="1"/>
    <col min="9730" max="9730" width="67.85546875" style="18" customWidth="1"/>
    <col min="9731" max="9731" width="21.42578125" style="18" customWidth="1"/>
    <col min="9732" max="9984" width="9.140625" style="18"/>
    <col min="9985" max="9985" width="6.5703125" style="18" customWidth="1"/>
    <col min="9986" max="9986" width="67.85546875" style="18" customWidth="1"/>
    <col min="9987" max="9987" width="21.42578125" style="18" customWidth="1"/>
    <col min="9988" max="10240" width="9.140625" style="18"/>
    <col min="10241" max="10241" width="6.5703125" style="18" customWidth="1"/>
    <col min="10242" max="10242" width="67.85546875" style="18" customWidth="1"/>
    <col min="10243" max="10243" width="21.42578125" style="18" customWidth="1"/>
    <col min="10244" max="10496" width="9.140625" style="18"/>
    <col min="10497" max="10497" width="6.5703125" style="18" customWidth="1"/>
    <col min="10498" max="10498" width="67.85546875" style="18" customWidth="1"/>
    <col min="10499" max="10499" width="21.42578125" style="18" customWidth="1"/>
    <col min="10500" max="10752" width="9.140625" style="18"/>
    <col min="10753" max="10753" width="6.5703125" style="18" customWidth="1"/>
    <col min="10754" max="10754" width="67.85546875" style="18" customWidth="1"/>
    <col min="10755" max="10755" width="21.42578125" style="18" customWidth="1"/>
    <col min="10756" max="11008" width="9.140625" style="18"/>
    <col min="11009" max="11009" width="6.5703125" style="18" customWidth="1"/>
    <col min="11010" max="11010" width="67.85546875" style="18" customWidth="1"/>
    <col min="11011" max="11011" width="21.42578125" style="18" customWidth="1"/>
    <col min="11012" max="11264" width="9.140625" style="18"/>
    <col min="11265" max="11265" width="6.5703125" style="18" customWidth="1"/>
    <col min="11266" max="11266" width="67.85546875" style="18" customWidth="1"/>
    <col min="11267" max="11267" width="21.42578125" style="18" customWidth="1"/>
    <col min="11268" max="11520" width="9.140625" style="18"/>
    <col min="11521" max="11521" width="6.5703125" style="18" customWidth="1"/>
    <col min="11522" max="11522" width="67.85546875" style="18" customWidth="1"/>
    <col min="11523" max="11523" width="21.42578125" style="18" customWidth="1"/>
    <col min="11524" max="11776" width="9.140625" style="18"/>
    <col min="11777" max="11777" width="6.5703125" style="18" customWidth="1"/>
    <col min="11778" max="11778" width="67.85546875" style="18" customWidth="1"/>
    <col min="11779" max="11779" width="21.42578125" style="18" customWidth="1"/>
    <col min="11780" max="12032" width="9.140625" style="18"/>
    <col min="12033" max="12033" width="6.5703125" style="18" customWidth="1"/>
    <col min="12034" max="12034" width="67.85546875" style="18" customWidth="1"/>
    <col min="12035" max="12035" width="21.42578125" style="18" customWidth="1"/>
    <col min="12036" max="12288" width="9.140625" style="18"/>
    <col min="12289" max="12289" width="6.5703125" style="18" customWidth="1"/>
    <col min="12290" max="12290" width="67.85546875" style="18" customWidth="1"/>
    <col min="12291" max="12291" width="21.42578125" style="18" customWidth="1"/>
    <col min="12292" max="12544" width="9.140625" style="18"/>
    <col min="12545" max="12545" width="6.5703125" style="18" customWidth="1"/>
    <col min="12546" max="12546" width="67.85546875" style="18" customWidth="1"/>
    <col min="12547" max="12547" width="21.42578125" style="18" customWidth="1"/>
    <col min="12548" max="12800" width="9.140625" style="18"/>
    <col min="12801" max="12801" width="6.5703125" style="18" customWidth="1"/>
    <col min="12802" max="12802" width="67.85546875" style="18" customWidth="1"/>
    <col min="12803" max="12803" width="21.42578125" style="18" customWidth="1"/>
    <col min="12804" max="13056" width="9.140625" style="18"/>
    <col min="13057" max="13057" width="6.5703125" style="18" customWidth="1"/>
    <col min="13058" max="13058" width="67.85546875" style="18" customWidth="1"/>
    <col min="13059" max="13059" width="21.42578125" style="18" customWidth="1"/>
    <col min="13060" max="13312" width="9.140625" style="18"/>
    <col min="13313" max="13313" width="6.5703125" style="18" customWidth="1"/>
    <col min="13314" max="13314" width="67.85546875" style="18" customWidth="1"/>
    <col min="13315" max="13315" width="21.42578125" style="18" customWidth="1"/>
    <col min="13316" max="13568" width="9.140625" style="18"/>
    <col min="13569" max="13569" width="6.5703125" style="18" customWidth="1"/>
    <col min="13570" max="13570" width="67.85546875" style="18" customWidth="1"/>
    <col min="13571" max="13571" width="21.42578125" style="18" customWidth="1"/>
    <col min="13572" max="13824" width="9.140625" style="18"/>
    <col min="13825" max="13825" width="6.5703125" style="18" customWidth="1"/>
    <col min="13826" max="13826" width="67.85546875" style="18" customWidth="1"/>
    <col min="13827" max="13827" width="21.42578125" style="18" customWidth="1"/>
    <col min="13828" max="14080" width="9.140625" style="18"/>
    <col min="14081" max="14081" width="6.5703125" style="18" customWidth="1"/>
    <col min="14082" max="14082" width="67.85546875" style="18" customWidth="1"/>
    <col min="14083" max="14083" width="21.42578125" style="18" customWidth="1"/>
    <col min="14084" max="14336" width="9.140625" style="18"/>
    <col min="14337" max="14337" width="6.5703125" style="18" customWidth="1"/>
    <col min="14338" max="14338" width="67.85546875" style="18" customWidth="1"/>
    <col min="14339" max="14339" width="21.42578125" style="18" customWidth="1"/>
    <col min="14340" max="14592" width="9.140625" style="18"/>
    <col min="14593" max="14593" width="6.5703125" style="18" customWidth="1"/>
    <col min="14594" max="14594" width="67.85546875" style="18" customWidth="1"/>
    <col min="14595" max="14595" width="21.42578125" style="18" customWidth="1"/>
    <col min="14596" max="14848" width="9.140625" style="18"/>
    <col min="14849" max="14849" width="6.5703125" style="18" customWidth="1"/>
    <col min="14850" max="14850" width="67.85546875" style="18" customWidth="1"/>
    <col min="14851" max="14851" width="21.42578125" style="18" customWidth="1"/>
    <col min="14852" max="15104" width="9.140625" style="18"/>
    <col min="15105" max="15105" width="6.5703125" style="18" customWidth="1"/>
    <col min="15106" max="15106" width="67.85546875" style="18" customWidth="1"/>
    <col min="15107" max="15107" width="21.42578125" style="18" customWidth="1"/>
    <col min="15108" max="15360" width="9.140625" style="18"/>
    <col min="15361" max="15361" width="6.5703125" style="18" customWidth="1"/>
    <col min="15362" max="15362" width="67.85546875" style="18" customWidth="1"/>
    <col min="15363" max="15363" width="21.42578125" style="18" customWidth="1"/>
    <col min="15364" max="15616" width="9.140625" style="18"/>
    <col min="15617" max="15617" width="6.5703125" style="18" customWidth="1"/>
    <col min="15618" max="15618" width="67.85546875" style="18" customWidth="1"/>
    <col min="15619" max="15619" width="21.42578125" style="18" customWidth="1"/>
    <col min="15620" max="15872" width="9.140625" style="18"/>
    <col min="15873" max="15873" width="6.5703125" style="18" customWidth="1"/>
    <col min="15874" max="15874" width="67.85546875" style="18" customWidth="1"/>
    <col min="15875" max="15875" width="21.42578125" style="18" customWidth="1"/>
    <col min="15876" max="16128" width="9.140625" style="18"/>
    <col min="16129" max="16129" width="6.5703125" style="18" customWidth="1"/>
    <col min="16130" max="16130" width="67.85546875" style="18" customWidth="1"/>
    <col min="16131" max="16131" width="21.42578125" style="18" customWidth="1"/>
    <col min="16132" max="16384" width="9.140625" style="18"/>
  </cols>
  <sheetData>
    <row r="1" spans="1:3" s="4" customFormat="1" ht="21.2" customHeight="1" thickBot="1" x14ac:dyDescent="0.3">
      <c r="A1" s="72"/>
      <c r="B1" s="73"/>
      <c r="C1" s="3" t="str">
        <f>CONCATENATE("9.2.1. melléklet ",[1]ALAPADATOK!A7," ",[1]ALAPADATOK!B7," ",[1]ALAPADATOK!C7," ",[1]ALAPADATOK!D7," ",[1]ALAPADATOK!E7," ",[1]ALAPADATOK!F7," ",[1]ALAPADATOK!G7," ",[1]ALAPADATOK!H7)</f>
        <v>9.2.1. melléklet a … / 2023. ( … ) önkormányzati rendelethez</v>
      </c>
    </row>
    <row r="2" spans="1:3" s="8" customFormat="1" ht="15.75" x14ac:dyDescent="0.25">
      <c r="A2" s="74" t="str">
        <f>CONCATENATE([1]ALAPADATOK!A11)</f>
        <v>Biharkeresztesi Közös Önkormányzati Hivatal</v>
      </c>
      <c r="B2" s="6"/>
      <c r="C2" s="75" t="s">
        <v>0</v>
      </c>
    </row>
    <row r="3" spans="1:3" s="8" customFormat="1" ht="16.5" thickBot="1" x14ac:dyDescent="0.3">
      <c r="A3" s="76" t="s">
        <v>97</v>
      </c>
      <c r="B3" s="10"/>
      <c r="C3" s="77" t="s">
        <v>0</v>
      </c>
    </row>
    <row r="4" spans="1:3" s="14" customFormat="1" ht="15.95" customHeight="1" thickBot="1" x14ac:dyDescent="0.3">
      <c r="A4" s="78"/>
      <c r="B4" s="78"/>
      <c r="C4" s="84" t="str">
        <f>'[1]KV_9.2.sz.mell'!C4</f>
        <v>Forintban!</v>
      </c>
    </row>
    <row r="5" spans="1:3" ht="13.5" customHeight="1" thickBot="1" x14ac:dyDescent="0.3">
      <c r="A5" s="15" t="str">
        <f>'[1]KV_9.2.sz.mell'!A5</f>
        <v>Sor-szám</v>
      </c>
      <c r="B5" s="16" t="str">
        <f>'[1]KV_9.2.sz.mell'!B5</f>
        <v>Előirányzat megnevezése</v>
      </c>
      <c r="C5" s="17" t="str">
        <f>'[1]KV_9.2.sz.mell'!C5</f>
        <v>2023. évi előirányzat</v>
      </c>
    </row>
    <row r="6" spans="1:3" s="22" customFormat="1" ht="12.95" customHeight="1" thickBot="1" x14ac:dyDescent="0.3">
      <c r="A6" s="19"/>
      <c r="B6" s="20" t="str">
        <f>'[1]KV_9.2.sz.mell'!B6</f>
        <v>A</v>
      </c>
      <c r="C6" s="21" t="str">
        <f>'[1]KV_9.2.sz.mell'!C6</f>
        <v>B</v>
      </c>
    </row>
    <row r="7" spans="1:3" s="22" customFormat="1" ht="15.95" customHeight="1" thickBot="1" x14ac:dyDescent="0.3">
      <c r="A7" s="23"/>
      <c r="B7" s="24" t="str">
        <f>'[1]KV_9.2.sz.mell'!B7</f>
        <v>Bevételek</v>
      </c>
      <c r="C7" s="25"/>
    </row>
    <row r="8" spans="1:3" s="29" customFormat="1" ht="12" customHeight="1" thickBot="1" x14ac:dyDescent="0.3">
      <c r="A8" s="82">
        <f>'[1]KV_9.2.sz.mell'!A8</f>
        <v>1</v>
      </c>
      <c r="B8" s="27" t="str">
        <f>'[1]KV_9.2.sz.mell'!B8</f>
        <v>Működési bevételek (2+…+12)</v>
      </c>
      <c r="C8" s="28">
        <f>SUM(C9:C19)</f>
        <v>3044845</v>
      </c>
    </row>
    <row r="9" spans="1:3" s="29" customFormat="1" ht="12" customHeight="1" x14ac:dyDescent="0.25">
      <c r="A9" s="33" t="str">
        <f>'[1]KV_9.2.sz.mell'!A9</f>
        <v>2</v>
      </c>
      <c r="B9" s="31" t="str">
        <f>'[1]KV_9.2.sz.mell'!B9</f>
        <v>Készletértékesítés ellenértéke</v>
      </c>
      <c r="C9" s="32"/>
    </row>
    <row r="10" spans="1:3" s="29" customFormat="1" ht="12" customHeight="1" x14ac:dyDescent="0.25">
      <c r="A10" s="33" t="str">
        <f>'[1]KV_9.2.sz.mell'!A10</f>
        <v>3</v>
      </c>
      <c r="B10" s="34" t="str">
        <f>'[1]KV_9.2.sz.mell'!B10</f>
        <v>Szolgáltatások ellenértéke</v>
      </c>
      <c r="C10" s="35"/>
    </row>
    <row r="11" spans="1:3" s="29" customFormat="1" ht="12" customHeight="1" x14ac:dyDescent="0.25">
      <c r="A11" s="33" t="str">
        <f>'[1]KV_9.2.sz.mell'!A11</f>
        <v>4</v>
      </c>
      <c r="B11" s="34" t="str">
        <f>'[1]KV_9.2.sz.mell'!B11</f>
        <v>Közvetített szolgáltatások értéke</v>
      </c>
      <c r="C11" s="35">
        <v>2653500</v>
      </c>
    </row>
    <row r="12" spans="1:3" s="29" customFormat="1" ht="12" customHeight="1" x14ac:dyDescent="0.25">
      <c r="A12" s="33" t="str">
        <f>'[1]KV_9.2.sz.mell'!A12</f>
        <v>5</v>
      </c>
      <c r="B12" s="34" t="str">
        <f>'[1]KV_9.2.sz.mell'!B12</f>
        <v>Tulajdonosi bevételek</v>
      </c>
      <c r="C12" s="35"/>
    </row>
    <row r="13" spans="1:3" s="29" customFormat="1" ht="12" customHeight="1" x14ac:dyDescent="0.25">
      <c r="A13" s="33" t="str">
        <f>'[1]KV_9.2.sz.mell'!A13</f>
        <v>6</v>
      </c>
      <c r="B13" s="34" t="str">
        <f>'[1]KV_9.2.sz.mell'!B13</f>
        <v>Ellátási díjak</v>
      </c>
      <c r="C13" s="35"/>
    </row>
    <row r="14" spans="1:3" s="29" customFormat="1" ht="12" customHeight="1" x14ac:dyDescent="0.25">
      <c r="A14" s="33" t="str">
        <f>'[1]KV_9.2.sz.mell'!A14</f>
        <v>7</v>
      </c>
      <c r="B14" s="34" t="str">
        <f>'[1]KV_9.2.sz.mell'!B14</f>
        <v>Kiszámlázott általános forgalmi adó</v>
      </c>
      <c r="C14" s="35">
        <v>384345</v>
      </c>
    </row>
    <row r="15" spans="1:3" s="29" customFormat="1" ht="12" customHeight="1" x14ac:dyDescent="0.25">
      <c r="A15" s="33" t="str">
        <f>'[1]KV_9.2.sz.mell'!A15</f>
        <v>8</v>
      </c>
      <c r="B15" s="36" t="str">
        <f>'[1]KV_9.2.sz.mell'!B15</f>
        <v>Általános forgalmi adó visszatérülése</v>
      </c>
      <c r="C15" s="35"/>
    </row>
    <row r="16" spans="1:3" s="29" customFormat="1" ht="12" customHeight="1" x14ac:dyDescent="0.25">
      <c r="A16" s="33" t="str">
        <f>'[1]KV_9.2.sz.mell'!A16</f>
        <v>9</v>
      </c>
      <c r="B16" s="34" t="str">
        <f>'[1]KV_9.2.sz.mell'!B16</f>
        <v>Kamatbevételek</v>
      </c>
      <c r="C16" s="37">
        <v>7000</v>
      </c>
    </row>
    <row r="17" spans="1:3" s="38" customFormat="1" ht="12" customHeight="1" x14ac:dyDescent="0.25">
      <c r="A17" s="33" t="str">
        <f>'[1]KV_9.2.sz.mell'!A17</f>
        <v>10</v>
      </c>
      <c r="B17" s="34" t="str">
        <f>'[1]KV_9.2.sz.mell'!B17</f>
        <v>Egyéb pénzügyi műveletek bevételei</v>
      </c>
      <c r="C17" s="35"/>
    </row>
    <row r="18" spans="1:3" s="38" customFormat="1" ht="12" customHeight="1" x14ac:dyDescent="0.25">
      <c r="A18" s="33" t="str">
        <f>'[1]KV_9.2.sz.mell'!A18</f>
        <v>11</v>
      </c>
      <c r="B18" s="34" t="str">
        <f>'[1]KV_9.2.sz.mell'!B18</f>
        <v>Biztosító által fizetett kártérítés</v>
      </c>
      <c r="C18" s="39"/>
    </row>
    <row r="19" spans="1:3" s="38" customFormat="1" ht="12" customHeight="1" thickBot="1" x14ac:dyDescent="0.3">
      <c r="A19" s="40" t="str">
        <f>'[1]KV_9.2.sz.mell'!A19</f>
        <v>12</v>
      </c>
      <c r="B19" s="36" t="str">
        <f>'[1]KV_9.2.sz.mell'!B19</f>
        <v>Egyéb működési bevételek</v>
      </c>
      <c r="C19" s="39"/>
    </row>
    <row r="20" spans="1:3" s="29" customFormat="1" ht="12" customHeight="1" thickBot="1" x14ac:dyDescent="0.3">
      <c r="A20" s="26" t="str">
        <f>'[1]KV_9.2.sz.mell'!A20</f>
        <v>13</v>
      </c>
      <c r="B20" s="27" t="str">
        <f>'[1]KV_9.2.sz.mell'!B20</f>
        <v>Működési célú támogatások államháztartáson belülről (14+…+16)</v>
      </c>
      <c r="C20" s="28">
        <f>SUM(C21:C23)</f>
        <v>8599800</v>
      </c>
    </row>
    <row r="21" spans="1:3" s="38" customFormat="1" ht="12" customHeight="1" x14ac:dyDescent="0.25">
      <c r="A21" s="33" t="str">
        <f>'[1]KV_9.2.sz.mell'!A21</f>
        <v>14</v>
      </c>
      <c r="B21" s="41" t="str">
        <f>'[1]KV_9.2.sz.mell'!B21</f>
        <v>Elvonások és befizetések bevételei</v>
      </c>
      <c r="C21" s="35"/>
    </row>
    <row r="22" spans="1:3" s="38" customFormat="1" ht="12" customHeight="1" x14ac:dyDescent="0.25">
      <c r="A22" s="33" t="str">
        <f>'[1]KV_9.2.sz.mell'!A22</f>
        <v>15</v>
      </c>
      <c r="B22" s="34" t="str">
        <f>'[1]KV_9.2.sz.mell'!B22</f>
        <v>Működési célú visszatérítendő támogatások, kölcsönök visszatérülése</v>
      </c>
      <c r="C22" s="35"/>
    </row>
    <row r="23" spans="1:3" s="38" customFormat="1" ht="12" customHeight="1" x14ac:dyDescent="0.25">
      <c r="A23" s="33" t="str">
        <f>'[1]KV_9.2.sz.mell'!A23</f>
        <v>16</v>
      </c>
      <c r="B23" s="34" t="str">
        <f>'[1]KV_9.2.sz.mell'!B23</f>
        <v>Egyéb működési célú támogatások bevételei</v>
      </c>
      <c r="C23" s="35">
        <v>8599800</v>
      </c>
    </row>
    <row r="24" spans="1:3" s="38" customFormat="1" ht="12" customHeight="1" thickBot="1" x14ac:dyDescent="0.3">
      <c r="A24" s="40" t="str">
        <f>'[1]KV_9.2.sz.mell'!A24</f>
        <v>17</v>
      </c>
      <c r="B24" s="42" t="str">
        <f>'[1]KV_9.2.sz.mell'!B24</f>
        <v xml:space="preserve">  16-ból EU támogatás</v>
      </c>
      <c r="C24" s="35"/>
    </row>
    <row r="25" spans="1:3" s="38" customFormat="1" ht="12" customHeight="1" thickBot="1" x14ac:dyDescent="0.3">
      <c r="A25" s="26" t="str">
        <f>'[1]KV_9.2.sz.mell'!A25</f>
        <v>18</v>
      </c>
      <c r="B25" s="43" t="str">
        <f>'[1]KV_9.2.sz.mell'!B25</f>
        <v>Közhatalmi bevételek</v>
      </c>
      <c r="C25" s="44"/>
    </row>
    <row r="26" spans="1:3" s="38" customFormat="1" ht="12" customHeight="1" thickBot="1" x14ac:dyDescent="0.3">
      <c r="A26" s="26" t="str">
        <f>'[1]KV_9.2.sz.mell'!A26</f>
        <v>19</v>
      </c>
      <c r="B26" s="43" t="str">
        <f>'[1]KV_9.2.sz.mell'!B26</f>
        <v>Felhalmozási célú támogatások államháztartáson belülről (20+…+22)</v>
      </c>
      <c r="C26" s="28">
        <f>+C27+C28+C29</f>
        <v>0</v>
      </c>
    </row>
    <row r="27" spans="1:3" s="38" customFormat="1" ht="12" customHeight="1" x14ac:dyDescent="0.25">
      <c r="A27" s="33" t="str">
        <f>'[1]KV_9.2.sz.mell'!A27</f>
        <v>20</v>
      </c>
      <c r="B27" s="45" t="str">
        <f>'[1]KV_9.2.sz.mell'!B27</f>
        <v>Felhalmozási célú önkormányzati támogatások</v>
      </c>
      <c r="C27" s="46"/>
    </row>
    <row r="28" spans="1:3" s="38" customFormat="1" ht="12" customHeight="1" x14ac:dyDescent="0.25">
      <c r="A28" s="33" t="str">
        <f>'[1]KV_9.2.sz.mell'!A28</f>
        <v>21</v>
      </c>
      <c r="B28" s="45" t="str">
        <f>'[1]KV_9.2.sz.mell'!B28</f>
        <v>Felhalmozási célú visszatérítendő támogatások, kölcsönök visszatérülése</v>
      </c>
      <c r="C28" s="35"/>
    </row>
    <row r="29" spans="1:3" s="38" customFormat="1" ht="12" customHeight="1" x14ac:dyDescent="0.25">
      <c r="A29" s="33" t="str">
        <f>'[1]KV_9.2.sz.mell'!A29</f>
        <v>22</v>
      </c>
      <c r="B29" s="47" t="str">
        <f>'[1]KV_9.2.sz.mell'!B29</f>
        <v>Egyéb felhalmozási célú támogatások bevételei</v>
      </c>
      <c r="C29" s="35"/>
    </row>
    <row r="30" spans="1:3" s="38" customFormat="1" ht="12" customHeight="1" thickBot="1" x14ac:dyDescent="0.3">
      <c r="A30" s="40" t="str">
        <f>'[1]KV_9.2.sz.mell'!A30</f>
        <v>23</v>
      </c>
      <c r="B30" s="48" t="str">
        <f>'[1]KV_9.2.sz.mell'!B30</f>
        <v xml:space="preserve">   22-ből EU-s támogatás</v>
      </c>
      <c r="C30" s="49"/>
    </row>
    <row r="31" spans="1:3" s="38" customFormat="1" ht="12" customHeight="1" thickBot="1" x14ac:dyDescent="0.3">
      <c r="A31" s="26" t="str">
        <f>'[1]KV_9.2.sz.mell'!A31</f>
        <v>24</v>
      </c>
      <c r="B31" s="43" t="str">
        <f>'[1]KV_9.2.sz.mell'!B31</f>
        <v>Felhalmozási bevételek (25+…+27)</v>
      </c>
      <c r="C31" s="28">
        <f>+C32+C33+C34</f>
        <v>0</v>
      </c>
    </row>
    <row r="32" spans="1:3" s="38" customFormat="1" ht="12" customHeight="1" x14ac:dyDescent="0.25">
      <c r="A32" s="33" t="str">
        <f>'[1]KV_9.2.sz.mell'!A32</f>
        <v>25</v>
      </c>
      <c r="B32" s="45" t="str">
        <f>'[1]KV_9.2.sz.mell'!B32</f>
        <v>Immateriális javak értékesítése</v>
      </c>
      <c r="C32" s="46"/>
    </row>
    <row r="33" spans="1:3" s="38" customFormat="1" ht="12" customHeight="1" x14ac:dyDescent="0.25">
      <c r="A33" s="33" t="str">
        <f>'[1]KV_9.2.sz.mell'!A33</f>
        <v>26</v>
      </c>
      <c r="B33" s="47" t="str">
        <f>'[1]KV_9.2.sz.mell'!B33</f>
        <v>Ingatlanok értékesítése</v>
      </c>
      <c r="C33" s="50"/>
    </row>
    <row r="34" spans="1:3" s="38" customFormat="1" ht="12" customHeight="1" thickBot="1" x14ac:dyDescent="0.3">
      <c r="A34" s="40" t="str">
        <f>'[1]KV_9.2.sz.mell'!A34</f>
        <v>27</v>
      </c>
      <c r="B34" s="51" t="str">
        <f>'[1]KV_9.2.sz.mell'!B34</f>
        <v>Egyéb tárgyi eszközök értékesítése</v>
      </c>
      <c r="C34" s="49"/>
    </row>
    <row r="35" spans="1:3" s="29" customFormat="1" ht="12" customHeight="1" thickBot="1" x14ac:dyDescent="0.3">
      <c r="A35" s="26" t="str">
        <f>'[1]KV_9.2.sz.mell'!A35</f>
        <v>28</v>
      </c>
      <c r="B35" s="43" t="str">
        <f>'[1]KV_9.2.sz.mell'!B35</f>
        <v>Működési célú átvett pénzeszközök</v>
      </c>
      <c r="C35" s="44"/>
    </row>
    <row r="36" spans="1:3" s="29" customFormat="1" ht="12" customHeight="1" thickBot="1" x14ac:dyDescent="0.3">
      <c r="A36" s="26" t="str">
        <f>'[1]KV_9.2.sz.mell'!A36</f>
        <v>29</v>
      </c>
      <c r="B36" s="43" t="str">
        <f>'[1]KV_9.2.sz.mell'!B36</f>
        <v>Felhalmozási célú átvett pénzeszközök</v>
      </c>
      <c r="C36" s="52"/>
    </row>
    <row r="37" spans="1:3" s="29" customFormat="1" ht="12" customHeight="1" thickBot="1" x14ac:dyDescent="0.3">
      <c r="A37" s="26" t="str">
        <f>'[1]KV_9.2.sz.mell'!A37</f>
        <v>30</v>
      </c>
      <c r="B37" s="43" t="str">
        <f>'[1]KV_9.2.sz.mell'!B37</f>
        <v>Költségvetési bevételek összesen (1+13+18+19+24+28+29)</v>
      </c>
      <c r="C37" s="53">
        <f>+C8+C20+C25+C26+C31+C35+C36</f>
        <v>11644645</v>
      </c>
    </row>
    <row r="38" spans="1:3" s="29" customFormat="1" ht="12" customHeight="1" thickBot="1" x14ac:dyDescent="0.3">
      <c r="A38" s="26" t="str">
        <f>'[1]KV_9.2.sz.mell'!A38</f>
        <v>31</v>
      </c>
      <c r="B38" s="43" t="str">
        <f>'[1]KV_9.2.sz.mell'!B38</f>
        <v>Finanszírozási bevételek (32+…+34)</v>
      </c>
      <c r="C38" s="53">
        <f>+C39+C40+C41</f>
        <v>179842842</v>
      </c>
    </row>
    <row r="39" spans="1:3" s="29" customFormat="1" ht="12" customHeight="1" x14ac:dyDescent="0.25">
      <c r="A39" s="33" t="str">
        <f>'[1]KV_9.2.sz.mell'!A39</f>
        <v>32</v>
      </c>
      <c r="B39" s="45" t="str">
        <f>'[1]KV_9.2.sz.mell'!B39</f>
        <v>Előző évi költségvetési maradvány igénybevétele</v>
      </c>
      <c r="C39" s="46">
        <v>9971270</v>
      </c>
    </row>
    <row r="40" spans="1:3" s="29" customFormat="1" ht="12" customHeight="1" x14ac:dyDescent="0.25">
      <c r="A40" s="33" t="str">
        <f>'[1]KV_9.2.sz.mell'!A40</f>
        <v>33</v>
      </c>
      <c r="B40" s="47" t="str">
        <f>'[1]KV_9.2.sz.mell'!B40</f>
        <v>Előző évi vállalkozási maradvány igénybevétele</v>
      </c>
      <c r="C40" s="50"/>
    </row>
    <row r="41" spans="1:3" s="38" customFormat="1" ht="12" customHeight="1" thickBot="1" x14ac:dyDescent="0.3">
      <c r="A41" s="40" t="str">
        <f>'[1]KV_9.2.sz.mell'!A41</f>
        <v>34</v>
      </c>
      <c r="B41" s="51" t="str">
        <f>'[1]KV_9.2.sz.mell'!B41</f>
        <v>Irányító szervi (önkormányzati) támogatás (intézményfinanszírozás)</v>
      </c>
      <c r="C41" s="49">
        <v>169871572</v>
      </c>
    </row>
    <row r="42" spans="1:3" s="38" customFormat="1" ht="15.2" customHeight="1" thickBot="1" x14ac:dyDescent="0.3">
      <c r="A42" s="26" t="str">
        <f>'[1]KV_9.2.sz.mell'!A42</f>
        <v>35</v>
      </c>
      <c r="B42" s="54" t="str">
        <f>'[1]KV_9.2.sz.mell'!B42</f>
        <v>BEVÉTELEK ÖSSZESEN: (30+31)</v>
      </c>
      <c r="C42" s="55">
        <f>+C37+C38</f>
        <v>191487487</v>
      </c>
    </row>
    <row r="43" spans="1:3" ht="15.75" thickBot="1" x14ac:dyDescent="0.3">
      <c r="A43" s="56"/>
      <c r="B43" s="57"/>
      <c r="C43" s="56"/>
    </row>
    <row r="44" spans="1:3" s="22" customFormat="1" ht="16.5" customHeight="1" thickBot="1" x14ac:dyDescent="0.3">
      <c r="A44" s="58"/>
      <c r="B44" s="59" t="str">
        <f>'[1]KV_9.2.sz.mell'!B44</f>
        <v>Kiadások</v>
      </c>
      <c r="C44" s="55"/>
    </row>
    <row r="45" spans="1:3" s="60" customFormat="1" ht="12" customHeight="1" thickBot="1" x14ac:dyDescent="0.3">
      <c r="A45" s="26">
        <f>'[1]KV_9.2.sz.mell'!A45</f>
        <v>1</v>
      </c>
      <c r="B45" s="43" t="str">
        <f>'[1]KV_9.2.sz.mell'!B45</f>
        <v>Működési költségvetés kiadásai (2+…+6)</v>
      </c>
      <c r="C45" s="28">
        <f>SUM(C46:C50)</f>
        <v>190716688</v>
      </c>
    </row>
    <row r="46" spans="1:3" ht="12" customHeight="1" x14ac:dyDescent="0.25">
      <c r="A46" s="30" t="str">
        <f>'[1]KV_9.2.sz.mell'!A46</f>
        <v>2</v>
      </c>
      <c r="B46" s="41" t="str">
        <f>'[1]KV_9.2.sz.mell'!B46</f>
        <v>Személyi  juttatások</v>
      </c>
      <c r="C46" s="46">
        <v>128312075</v>
      </c>
    </row>
    <row r="47" spans="1:3" ht="12" customHeight="1" x14ac:dyDescent="0.25">
      <c r="A47" s="33" t="str">
        <f>'[1]KV_9.2.sz.mell'!A47</f>
        <v>3</v>
      </c>
      <c r="B47" s="34" t="str">
        <f>'[1]KV_9.2.sz.mell'!B47</f>
        <v>Munkaadókat terhelő járulékok és szociális hozzájárulási adó</v>
      </c>
      <c r="C47" s="61">
        <v>18994487</v>
      </c>
    </row>
    <row r="48" spans="1:3" ht="12" customHeight="1" x14ac:dyDescent="0.25">
      <c r="A48" s="33" t="str">
        <f>'[1]KV_9.2.sz.mell'!A48</f>
        <v>4</v>
      </c>
      <c r="B48" s="34" t="str">
        <f>'[1]KV_9.2.sz.mell'!B48</f>
        <v>Dologi  kiadások</v>
      </c>
      <c r="C48" s="61">
        <v>39069922</v>
      </c>
    </row>
    <row r="49" spans="1:3" ht="12" customHeight="1" x14ac:dyDescent="0.25">
      <c r="A49" s="33" t="str">
        <f>'[1]KV_9.2.sz.mell'!A49</f>
        <v>5</v>
      </c>
      <c r="B49" s="34" t="str">
        <f>'[1]KV_9.2.sz.mell'!B49</f>
        <v>Ellátottak pénzbeli juttatásai</v>
      </c>
      <c r="C49" s="61"/>
    </row>
    <row r="50" spans="1:3" ht="12" customHeight="1" thickBot="1" x14ac:dyDescent="0.3">
      <c r="A50" s="40" t="str">
        <f>'[1]KV_9.2.sz.mell'!A50</f>
        <v>6</v>
      </c>
      <c r="B50" s="42" t="str">
        <f>'[1]KV_9.2.sz.mell'!B50</f>
        <v>Egyéb működési célú kiadások</v>
      </c>
      <c r="C50" s="61">
        <v>4340204</v>
      </c>
    </row>
    <row r="51" spans="1:3" ht="12" customHeight="1" thickBot="1" x14ac:dyDescent="0.3">
      <c r="A51" s="26" t="str">
        <f>'[1]KV_9.2.sz.mell'!A51</f>
        <v>7</v>
      </c>
      <c r="B51" s="43" t="str">
        <f>'[1]KV_9.2.sz.mell'!B51</f>
        <v>Felhalmozási költségvetés kiadásai (8+…+10)</v>
      </c>
      <c r="C51" s="28">
        <f>SUM(C52:C54)</f>
        <v>770799</v>
      </c>
    </row>
    <row r="52" spans="1:3" s="60" customFormat="1" ht="12" customHeight="1" x14ac:dyDescent="0.25">
      <c r="A52" s="33" t="str">
        <f>'[1]KV_9.2.sz.mell'!A52</f>
        <v>8</v>
      </c>
      <c r="B52" s="41" t="str">
        <f>'[1]KV_9.2.sz.mell'!B52</f>
        <v>Beruházások</v>
      </c>
      <c r="C52" s="46">
        <v>770799</v>
      </c>
    </row>
    <row r="53" spans="1:3" ht="12" customHeight="1" x14ac:dyDescent="0.25">
      <c r="A53" s="33" t="str">
        <f>'[1]KV_9.2.sz.mell'!A53</f>
        <v>9</v>
      </c>
      <c r="B53" s="34" t="str">
        <f>'[1]KV_9.2.sz.mell'!B53</f>
        <v>Felújítások</v>
      </c>
      <c r="C53" s="61"/>
    </row>
    <row r="54" spans="1:3" ht="12" customHeight="1" x14ac:dyDescent="0.25">
      <c r="A54" s="33" t="str">
        <f>'[1]KV_9.2.sz.mell'!A54</f>
        <v>10</v>
      </c>
      <c r="B54" s="34" t="str">
        <f>'[1]KV_9.2.sz.mell'!B54</f>
        <v>Egyéb felhalmozási célú kiadások</v>
      </c>
      <c r="C54" s="61"/>
    </row>
    <row r="55" spans="1:3" ht="12" customHeight="1" thickBot="1" x14ac:dyDescent="0.3">
      <c r="A55" s="40" t="str">
        <f>'[1]KV_9.2.sz.mell'!A55</f>
        <v>11</v>
      </c>
      <c r="B55" s="62" t="str">
        <f>'[1]KV_9.2.sz.mell'!B55</f>
        <v xml:space="preserve">   10-ből EU-s támogatásból megvalósuló programok, projektek kiadása</v>
      </c>
      <c r="C55" s="61"/>
    </row>
    <row r="56" spans="1:3" ht="15.2" customHeight="1" thickBot="1" x14ac:dyDescent="0.3">
      <c r="A56" s="26" t="str">
        <f>'[1]KV_9.2.sz.mell'!A56</f>
        <v>12</v>
      </c>
      <c r="B56" s="43" t="str">
        <f>'[1]KV_9.2.sz.mell'!B56</f>
        <v>Finanszírozási kiadások</v>
      </c>
      <c r="C56" s="44"/>
    </row>
    <row r="57" spans="1:3" ht="15.75" thickBot="1" x14ac:dyDescent="0.3">
      <c r="A57" s="26" t="str">
        <f>'[1]KV_9.2.sz.mell'!A57</f>
        <v>13</v>
      </c>
      <c r="B57" s="63" t="str">
        <f>'[1]KV_9.2.sz.mell'!B57</f>
        <v>KIADÁSOK ÖSSZESEN: (7+12)</v>
      </c>
      <c r="C57" s="64">
        <f>+C45+C51+C56</f>
        <v>191487487</v>
      </c>
    </row>
    <row r="58" spans="1:3" ht="15.2" customHeight="1" thickBot="1" x14ac:dyDescent="0.3">
      <c r="C58" s="83">
        <f>C42-C57</f>
        <v>0</v>
      </c>
    </row>
    <row r="59" spans="1:3" ht="14.45" customHeight="1" thickBot="1" x14ac:dyDescent="0.3">
      <c r="A59" s="67" t="str">
        <f>'[1]KV_9.2.sz.mell'!A59</f>
        <v>Éves tervezett létszám előirányzat (fő)</v>
      </c>
      <c r="B59" s="68"/>
      <c r="C59" s="69">
        <v>28</v>
      </c>
    </row>
    <row r="60" spans="1:3" ht="15.75" thickBot="1" x14ac:dyDescent="0.3">
      <c r="A60" s="67" t="str">
        <f>'[1]KV_9.2.sz.mell'!A60</f>
        <v>Közfoglalkoztatottak létszáma (fő)</v>
      </c>
      <c r="B60" s="68"/>
      <c r="C60" s="69"/>
    </row>
    <row r="62" spans="1:3" x14ac:dyDescent="0.25">
      <c r="C62" s="85"/>
    </row>
  </sheetData>
  <mergeCells count="3">
    <mergeCell ref="A2:B2"/>
    <mergeCell ref="A3:B3"/>
    <mergeCell ref="A5:A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C1522-51AD-4F85-AB80-3F1FE21FD4CD}">
  <sheetPr>
    <pageSetUpPr fitToPage="1"/>
  </sheetPr>
  <dimension ref="A1:C60"/>
  <sheetViews>
    <sheetView workbookViewId="0">
      <selection activeCell="E16" sqref="E16"/>
    </sheetView>
  </sheetViews>
  <sheetFormatPr defaultRowHeight="15" x14ac:dyDescent="0.25"/>
  <cols>
    <col min="1" max="1" width="6.5703125" style="65" customWidth="1"/>
    <col min="2" max="2" width="67.85546875" style="18" customWidth="1"/>
    <col min="3" max="3" width="21.42578125" style="18" customWidth="1"/>
    <col min="4" max="256" width="9.140625" style="18"/>
    <col min="257" max="257" width="6.5703125" style="18" customWidth="1"/>
    <col min="258" max="258" width="67.85546875" style="18" customWidth="1"/>
    <col min="259" max="259" width="21.42578125" style="18" customWidth="1"/>
    <col min="260" max="512" width="9.140625" style="18"/>
    <col min="513" max="513" width="6.5703125" style="18" customWidth="1"/>
    <col min="514" max="514" width="67.85546875" style="18" customWidth="1"/>
    <col min="515" max="515" width="21.42578125" style="18" customWidth="1"/>
    <col min="516" max="768" width="9.140625" style="18"/>
    <col min="769" max="769" width="6.5703125" style="18" customWidth="1"/>
    <col min="770" max="770" width="67.85546875" style="18" customWidth="1"/>
    <col min="771" max="771" width="21.42578125" style="18" customWidth="1"/>
    <col min="772" max="1024" width="9.140625" style="18"/>
    <col min="1025" max="1025" width="6.5703125" style="18" customWidth="1"/>
    <col min="1026" max="1026" width="67.85546875" style="18" customWidth="1"/>
    <col min="1027" max="1027" width="21.42578125" style="18" customWidth="1"/>
    <col min="1028" max="1280" width="9.140625" style="18"/>
    <col min="1281" max="1281" width="6.5703125" style="18" customWidth="1"/>
    <col min="1282" max="1282" width="67.85546875" style="18" customWidth="1"/>
    <col min="1283" max="1283" width="21.42578125" style="18" customWidth="1"/>
    <col min="1284" max="1536" width="9.140625" style="18"/>
    <col min="1537" max="1537" width="6.5703125" style="18" customWidth="1"/>
    <col min="1538" max="1538" width="67.85546875" style="18" customWidth="1"/>
    <col min="1539" max="1539" width="21.42578125" style="18" customWidth="1"/>
    <col min="1540" max="1792" width="9.140625" style="18"/>
    <col min="1793" max="1793" width="6.5703125" style="18" customWidth="1"/>
    <col min="1794" max="1794" width="67.85546875" style="18" customWidth="1"/>
    <col min="1795" max="1795" width="21.42578125" style="18" customWidth="1"/>
    <col min="1796" max="2048" width="9.140625" style="18"/>
    <col min="2049" max="2049" width="6.5703125" style="18" customWidth="1"/>
    <col min="2050" max="2050" width="67.85546875" style="18" customWidth="1"/>
    <col min="2051" max="2051" width="21.42578125" style="18" customWidth="1"/>
    <col min="2052" max="2304" width="9.140625" style="18"/>
    <col min="2305" max="2305" width="6.5703125" style="18" customWidth="1"/>
    <col min="2306" max="2306" width="67.85546875" style="18" customWidth="1"/>
    <col min="2307" max="2307" width="21.42578125" style="18" customWidth="1"/>
    <col min="2308" max="2560" width="9.140625" style="18"/>
    <col min="2561" max="2561" width="6.5703125" style="18" customWidth="1"/>
    <col min="2562" max="2562" width="67.85546875" style="18" customWidth="1"/>
    <col min="2563" max="2563" width="21.42578125" style="18" customWidth="1"/>
    <col min="2564" max="2816" width="9.140625" style="18"/>
    <col min="2817" max="2817" width="6.5703125" style="18" customWidth="1"/>
    <col min="2818" max="2818" width="67.85546875" style="18" customWidth="1"/>
    <col min="2819" max="2819" width="21.42578125" style="18" customWidth="1"/>
    <col min="2820" max="3072" width="9.140625" style="18"/>
    <col min="3073" max="3073" width="6.5703125" style="18" customWidth="1"/>
    <col min="3074" max="3074" width="67.85546875" style="18" customWidth="1"/>
    <col min="3075" max="3075" width="21.42578125" style="18" customWidth="1"/>
    <col min="3076" max="3328" width="9.140625" style="18"/>
    <col min="3329" max="3329" width="6.5703125" style="18" customWidth="1"/>
    <col min="3330" max="3330" width="67.85546875" style="18" customWidth="1"/>
    <col min="3331" max="3331" width="21.42578125" style="18" customWidth="1"/>
    <col min="3332" max="3584" width="9.140625" style="18"/>
    <col min="3585" max="3585" width="6.5703125" style="18" customWidth="1"/>
    <col min="3586" max="3586" width="67.85546875" style="18" customWidth="1"/>
    <col min="3587" max="3587" width="21.42578125" style="18" customWidth="1"/>
    <col min="3588" max="3840" width="9.140625" style="18"/>
    <col min="3841" max="3841" width="6.5703125" style="18" customWidth="1"/>
    <col min="3842" max="3842" width="67.85546875" style="18" customWidth="1"/>
    <col min="3843" max="3843" width="21.42578125" style="18" customWidth="1"/>
    <col min="3844" max="4096" width="9.140625" style="18"/>
    <col min="4097" max="4097" width="6.5703125" style="18" customWidth="1"/>
    <col min="4098" max="4098" width="67.85546875" style="18" customWidth="1"/>
    <col min="4099" max="4099" width="21.42578125" style="18" customWidth="1"/>
    <col min="4100" max="4352" width="9.140625" style="18"/>
    <col min="4353" max="4353" width="6.5703125" style="18" customWidth="1"/>
    <col min="4354" max="4354" width="67.85546875" style="18" customWidth="1"/>
    <col min="4355" max="4355" width="21.42578125" style="18" customWidth="1"/>
    <col min="4356" max="4608" width="9.140625" style="18"/>
    <col min="4609" max="4609" width="6.5703125" style="18" customWidth="1"/>
    <col min="4610" max="4610" width="67.85546875" style="18" customWidth="1"/>
    <col min="4611" max="4611" width="21.42578125" style="18" customWidth="1"/>
    <col min="4612" max="4864" width="9.140625" style="18"/>
    <col min="4865" max="4865" width="6.5703125" style="18" customWidth="1"/>
    <col min="4866" max="4866" width="67.85546875" style="18" customWidth="1"/>
    <col min="4867" max="4867" width="21.42578125" style="18" customWidth="1"/>
    <col min="4868" max="5120" width="9.140625" style="18"/>
    <col min="5121" max="5121" width="6.5703125" style="18" customWidth="1"/>
    <col min="5122" max="5122" width="67.85546875" style="18" customWidth="1"/>
    <col min="5123" max="5123" width="21.42578125" style="18" customWidth="1"/>
    <col min="5124" max="5376" width="9.140625" style="18"/>
    <col min="5377" max="5377" width="6.5703125" style="18" customWidth="1"/>
    <col min="5378" max="5378" width="67.85546875" style="18" customWidth="1"/>
    <col min="5379" max="5379" width="21.42578125" style="18" customWidth="1"/>
    <col min="5380" max="5632" width="9.140625" style="18"/>
    <col min="5633" max="5633" width="6.5703125" style="18" customWidth="1"/>
    <col min="5634" max="5634" width="67.85546875" style="18" customWidth="1"/>
    <col min="5635" max="5635" width="21.42578125" style="18" customWidth="1"/>
    <col min="5636" max="5888" width="9.140625" style="18"/>
    <col min="5889" max="5889" width="6.5703125" style="18" customWidth="1"/>
    <col min="5890" max="5890" width="67.85546875" style="18" customWidth="1"/>
    <col min="5891" max="5891" width="21.42578125" style="18" customWidth="1"/>
    <col min="5892" max="6144" width="9.140625" style="18"/>
    <col min="6145" max="6145" width="6.5703125" style="18" customWidth="1"/>
    <col min="6146" max="6146" width="67.85546875" style="18" customWidth="1"/>
    <col min="6147" max="6147" width="21.42578125" style="18" customWidth="1"/>
    <col min="6148" max="6400" width="9.140625" style="18"/>
    <col min="6401" max="6401" width="6.5703125" style="18" customWidth="1"/>
    <col min="6402" max="6402" width="67.85546875" style="18" customWidth="1"/>
    <col min="6403" max="6403" width="21.42578125" style="18" customWidth="1"/>
    <col min="6404" max="6656" width="9.140625" style="18"/>
    <col min="6657" max="6657" width="6.5703125" style="18" customWidth="1"/>
    <col min="6658" max="6658" width="67.85546875" style="18" customWidth="1"/>
    <col min="6659" max="6659" width="21.42578125" style="18" customWidth="1"/>
    <col min="6660" max="6912" width="9.140625" style="18"/>
    <col min="6913" max="6913" width="6.5703125" style="18" customWidth="1"/>
    <col min="6914" max="6914" width="67.85546875" style="18" customWidth="1"/>
    <col min="6915" max="6915" width="21.42578125" style="18" customWidth="1"/>
    <col min="6916" max="7168" width="9.140625" style="18"/>
    <col min="7169" max="7169" width="6.5703125" style="18" customWidth="1"/>
    <col min="7170" max="7170" width="67.85546875" style="18" customWidth="1"/>
    <col min="7171" max="7171" width="21.42578125" style="18" customWidth="1"/>
    <col min="7172" max="7424" width="9.140625" style="18"/>
    <col min="7425" max="7425" width="6.5703125" style="18" customWidth="1"/>
    <col min="7426" max="7426" width="67.85546875" style="18" customWidth="1"/>
    <col min="7427" max="7427" width="21.42578125" style="18" customWidth="1"/>
    <col min="7428" max="7680" width="9.140625" style="18"/>
    <col min="7681" max="7681" width="6.5703125" style="18" customWidth="1"/>
    <col min="7682" max="7682" width="67.85546875" style="18" customWidth="1"/>
    <col min="7683" max="7683" width="21.42578125" style="18" customWidth="1"/>
    <col min="7684" max="7936" width="9.140625" style="18"/>
    <col min="7937" max="7937" width="6.5703125" style="18" customWidth="1"/>
    <col min="7938" max="7938" width="67.85546875" style="18" customWidth="1"/>
    <col min="7939" max="7939" width="21.42578125" style="18" customWidth="1"/>
    <col min="7940" max="8192" width="9.140625" style="18"/>
    <col min="8193" max="8193" width="6.5703125" style="18" customWidth="1"/>
    <col min="8194" max="8194" width="67.85546875" style="18" customWidth="1"/>
    <col min="8195" max="8195" width="21.42578125" style="18" customWidth="1"/>
    <col min="8196" max="8448" width="9.140625" style="18"/>
    <col min="8449" max="8449" width="6.5703125" style="18" customWidth="1"/>
    <col min="8450" max="8450" width="67.85546875" style="18" customWidth="1"/>
    <col min="8451" max="8451" width="21.42578125" style="18" customWidth="1"/>
    <col min="8452" max="8704" width="9.140625" style="18"/>
    <col min="8705" max="8705" width="6.5703125" style="18" customWidth="1"/>
    <col min="8706" max="8706" width="67.85546875" style="18" customWidth="1"/>
    <col min="8707" max="8707" width="21.42578125" style="18" customWidth="1"/>
    <col min="8708" max="8960" width="9.140625" style="18"/>
    <col min="8961" max="8961" width="6.5703125" style="18" customWidth="1"/>
    <col min="8962" max="8962" width="67.85546875" style="18" customWidth="1"/>
    <col min="8963" max="8963" width="21.42578125" style="18" customWidth="1"/>
    <col min="8964" max="9216" width="9.140625" style="18"/>
    <col min="9217" max="9217" width="6.5703125" style="18" customWidth="1"/>
    <col min="9218" max="9218" width="67.85546875" style="18" customWidth="1"/>
    <col min="9219" max="9219" width="21.42578125" style="18" customWidth="1"/>
    <col min="9220" max="9472" width="9.140625" style="18"/>
    <col min="9473" max="9473" width="6.5703125" style="18" customWidth="1"/>
    <col min="9474" max="9474" width="67.85546875" style="18" customWidth="1"/>
    <col min="9475" max="9475" width="21.42578125" style="18" customWidth="1"/>
    <col min="9476" max="9728" width="9.140625" style="18"/>
    <col min="9729" max="9729" width="6.5703125" style="18" customWidth="1"/>
    <col min="9730" max="9730" width="67.85546875" style="18" customWidth="1"/>
    <col min="9731" max="9731" width="21.42578125" style="18" customWidth="1"/>
    <col min="9732" max="9984" width="9.140625" style="18"/>
    <col min="9985" max="9985" width="6.5703125" style="18" customWidth="1"/>
    <col min="9986" max="9986" width="67.85546875" style="18" customWidth="1"/>
    <col min="9987" max="9987" width="21.42578125" style="18" customWidth="1"/>
    <col min="9988" max="10240" width="9.140625" style="18"/>
    <col min="10241" max="10241" width="6.5703125" style="18" customWidth="1"/>
    <col min="10242" max="10242" width="67.85546875" style="18" customWidth="1"/>
    <col min="10243" max="10243" width="21.42578125" style="18" customWidth="1"/>
    <col min="10244" max="10496" width="9.140625" style="18"/>
    <col min="10497" max="10497" width="6.5703125" style="18" customWidth="1"/>
    <col min="10498" max="10498" width="67.85546875" style="18" customWidth="1"/>
    <col min="10499" max="10499" width="21.42578125" style="18" customWidth="1"/>
    <col min="10500" max="10752" width="9.140625" style="18"/>
    <col min="10753" max="10753" width="6.5703125" style="18" customWidth="1"/>
    <col min="10754" max="10754" width="67.85546875" style="18" customWidth="1"/>
    <col min="10755" max="10755" width="21.42578125" style="18" customWidth="1"/>
    <col min="10756" max="11008" width="9.140625" style="18"/>
    <col min="11009" max="11009" width="6.5703125" style="18" customWidth="1"/>
    <col min="11010" max="11010" width="67.85546875" style="18" customWidth="1"/>
    <col min="11011" max="11011" width="21.42578125" style="18" customWidth="1"/>
    <col min="11012" max="11264" width="9.140625" style="18"/>
    <col min="11265" max="11265" width="6.5703125" style="18" customWidth="1"/>
    <col min="11266" max="11266" width="67.85546875" style="18" customWidth="1"/>
    <col min="11267" max="11267" width="21.42578125" style="18" customWidth="1"/>
    <col min="11268" max="11520" width="9.140625" style="18"/>
    <col min="11521" max="11521" width="6.5703125" style="18" customWidth="1"/>
    <col min="11522" max="11522" width="67.85546875" style="18" customWidth="1"/>
    <col min="11523" max="11523" width="21.42578125" style="18" customWidth="1"/>
    <col min="11524" max="11776" width="9.140625" style="18"/>
    <col min="11777" max="11777" width="6.5703125" style="18" customWidth="1"/>
    <col min="11778" max="11778" width="67.85546875" style="18" customWidth="1"/>
    <col min="11779" max="11779" width="21.42578125" style="18" customWidth="1"/>
    <col min="11780" max="12032" width="9.140625" style="18"/>
    <col min="12033" max="12033" width="6.5703125" style="18" customWidth="1"/>
    <col min="12034" max="12034" width="67.85546875" style="18" customWidth="1"/>
    <col min="12035" max="12035" width="21.42578125" style="18" customWidth="1"/>
    <col min="12036" max="12288" width="9.140625" style="18"/>
    <col min="12289" max="12289" width="6.5703125" style="18" customWidth="1"/>
    <col min="12290" max="12290" width="67.85546875" style="18" customWidth="1"/>
    <col min="12291" max="12291" width="21.42578125" style="18" customWidth="1"/>
    <col min="12292" max="12544" width="9.140625" style="18"/>
    <col min="12545" max="12545" width="6.5703125" style="18" customWidth="1"/>
    <col min="12546" max="12546" width="67.85546875" style="18" customWidth="1"/>
    <col min="12547" max="12547" width="21.42578125" style="18" customWidth="1"/>
    <col min="12548" max="12800" width="9.140625" style="18"/>
    <col min="12801" max="12801" width="6.5703125" style="18" customWidth="1"/>
    <col min="12802" max="12802" width="67.85546875" style="18" customWidth="1"/>
    <col min="12803" max="12803" width="21.42578125" style="18" customWidth="1"/>
    <col min="12804" max="13056" width="9.140625" style="18"/>
    <col min="13057" max="13057" width="6.5703125" style="18" customWidth="1"/>
    <col min="13058" max="13058" width="67.85546875" style="18" customWidth="1"/>
    <col min="13059" max="13059" width="21.42578125" style="18" customWidth="1"/>
    <col min="13060" max="13312" width="9.140625" style="18"/>
    <col min="13313" max="13313" width="6.5703125" style="18" customWidth="1"/>
    <col min="13314" max="13314" width="67.85546875" style="18" customWidth="1"/>
    <col min="13315" max="13315" width="21.42578125" style="18" customWidth="1"/>
    <col min="13316" max="13568" width="9.140625" style="18"/>
    <col min="13569" max="13569" width="6.5703125" style="18" customWidth="1"/>
    <col min="13570" max="13570" width="67.85546875" style="18" customWidth="1"/>
    <col min="13571" max="13571" width="21.42578125" style="18" customWidth="1"/>
    <col min="13572" max="13824" width="9.140625" style="18"/>
    <col min="13825" max="13825" width="6.5703125" style="18" customWidth="1"/>
    <col min="13826" max="13826" width="67.85546875" style="18" customWidth="1"/>
    <col min="13827" max="13827" width="21.42578125" style="18" customWidth="1"/>
    <col min="13828" max="14080" width="9.140625" style="18"/>
    <col min="14081" max="14081" width="6.5703125" style="18" customWidth="1"/>
    <col min="14082" max="14082" width="67.85546875" style="18" customWidth="1"/>
    <col min="14083" max="14083" width="21.42578125" style="18" customWidth="1"/>
    <col min="14084" max="14336" width="9.140625" style="18"/>
    <col min="14337" max="14337" width="6.5703125" style="18" customWidth="1"/>
    <col min="14338" max="14338" width="67.85546875" style="18" customWidth="1"/>
    <col min="14339" max="14339" width="21.42578125" style="18" customWidth="1"/>
    <col min="14340" max="14592" width="9.140625" style="18"/>
    <col min="14593" max="14593" width="6.5703125" style="18" customWidth="1"/>
    <col min="14594" max="14594" width="67.85546875" style="18" customWidth="1"/>
    <col min="14595" max="14595" width="21.42578125" style="18" customWidth="1"/>
    <col min="14596" max="14848" width="9.140625" style="18"/>
    <col min="14849" max="14849" width="6.5703125" style="18" customWidth="1"/>
    <col min="14850" max="14850" width="67.85546875" style="18" customWidth="1"/>
    <col min="14851" max="14851" width="21.42578125" style="18" customWidth="1"/>
    <col min="14852" max="15104" width="9.140625" style="18"/>
    <col min="15105" max="15105" width="6.5703125" style="18" customWidth="1"/>
    <col min="15106" max="15106" width="67.85546875" style="18" customWidth="1"/>
    <col min="15107" max="15107" width="21.42578125" style="18" customWidth="1"/>
    <col min="15108" max="15360" width="9.140625" style="18"/>
    <col min="15361" max="15361" width="6.5703125" style="18" customWidth="1"/>
    <col min="15362" max="15362" width="67.85546875" style="18" customWidth="1"/>
    <col min="15363" max="15363" width="21.42578125" style="18" customWidth="1"/>
    <col min="15364" max="15616" width="9.140625" style="18"/>
    <col min="15617" max="15617" width="6.5703125" style="18" customWidth="1"/>
    <col min="15618" max="15618" width="67.85546875" style="18" customWidth="1"/>
    <col min="15619" max="15619" width="21.42578125" style="18" customWidth="1"/>
    <col min="15620" max="15872" width="9.140625" style="18"/>
    <col min="15873" max="15873" width="6.5703125" style="18" customWidth="1"/>
    <col min="15874" max="15874" width="67.85546875" style="18" customWidth="1"/>
    <col min="15875" max="15875" width="21.42578125" style="18" customWidth="1"/>
    <col min="15876" max="16128" width="9.140625" style="18"/>
    <col min="16129" max="16129" width="6.5703125" style="18" customWidth="1"/>
    <col min="16130" max="16130" width="67.85546875" style="18" customWidth="1"/>
    <col min="16131" max="16131" width="21.42578125" style="18" customWidth="1"/>
    <col min="16132" max="16384" width="9.140625" style="18"/>
  </cols>
  <sheetData>
    <row r="1" spans="1:3" s="4" customFormat="1" ht="21.2" customHeight="1" thickBot="1" x14ac:dyDescent="0.3">
      <c r="A1" s="72"/>
      <c r="B1" s="73"/>
      <c r="C1" s="3" t="str">
        <f>CONCATENATE("9.2.2. melléklet ",[1]ALAPADATOK!A7," ",[1]ALAPADATOK!B7," ",[1]ALAPADATOK!C7," ",[1]ALAPADATOK!D7," ",[1]ALAPADATOK!E7," ",[1]ALAPADATOK!F7," ",[1]ALAPADATOK!G7," ",[1]ALAPADATOK!H7)</f>
        <v>9.2.2. melléklet a … / 2023. ( … ) önkormányzati rendelethez</v>
      </c>
    </row>
    <row r="2" spans="1:3" s="8" customFormat="1" ht="15.75" x14ac:dyDescent="0.25">
      <c r="A2" s="74" t="str">
        <f>CONCATENATE([1]ALAPADATOK!A11)</f>
        <v>Biharkeresztesi Közös Önkormányzati Hivatal</v>
      </c>
      <c r="B2" s="6"/>
      <c r="C2" s="75" t="s">
        <v>0</v>
      </c>
    </row>
    <row r="3" spans="1:3" s="8" customFormat="1" ht="16.5" thickBot="1" x14ac:dyDescent="0.3">
      <c r="A3" s="76" t="s">
        <v>95</v>
      </c>
      <c r="B3" s="10"/>
      <c r="C3" s="77" t="s">
        <v>96</v>
      </c>
    </row>
    <row r="4" spans="1:3" s="14" customFormat="1" ht="15.95" customHeight="1" thickBot="1" x14ac:dyDescent="0.3">
      <c r="A4" s="78"/>
      <c r="B4" s="78"/>
      <c r="C4" s="79" t="str">
        <f>'[1]KV_9.2.1.sz.mell'!C4</f>
        <v>Forintban!</v>
      </c>
    </row>
    <row r="5" spans="1:3" ht="13.5" customHeight="1" thickBot="1" x14ac:dyDescent="0.3">
      <c r="A5" s="15" t="str">
        <f>'[1]KV_9.2.sz.mell'!A5</f>
        <v>Sor-szám</v>
      </c>
      <c r="B5" s="16" t="str">
        <f>'[1]KV_9.2.sz.mell'!B5</f>
        <v>Előirányzat megnevezése</v>
      </c>
      <c r="C5" s="17" t="str">
        <f>'[1]KV_9.2.1.sz.mell'!C5</f>
        <v>2023. évi előirányzat</v>
      </c>
    </row>
    <row r="6" spans="1:3" s="22" customFormat="1" ht="18.75" customHeight="1" thickBot="1" x14ac:dyDescent="0.3">
      <c r="A6" s="19"/>
      <c r="B6" s="20" t="str">
        <f>'[1]KV_9.2.sz.mell'!B6</f>
        <v>A</v>
      </c>
      <c r="C6" s="80" t="str">
        <f>'[1]KV_9.2.1.sz.mell'!C6</f>
        <v>B</v>
      </c>
    </row>
    <row r="7" spans="1:3" s="22" customFormat="1" ht="15.95" customHeight="1" thickBot="1" x14ac:dyDescent="0.3">
      <c r="A7" s="23"/>
      <c r="B7" s="24" t="str">
        <f>'[1]KV_9.2.sz.mell'!B7</f>
        <v>Bevételek</v>
      </c>
      <c r="C7" s="81"/>
    </row>
    <row r="8" spans="1:3" s="29" customFormat="1" ht="12" customHeight="1" thickBot="1" x14ac:dyDescent="0.3">
      <c r="A8" s="82">
        <f>'[1]KV_9.2.sz.mell'!A8</f>
        <v>1</v>
      </c>
      <c r="B8" s="27" t="str">
        <f>'[1]KV_9.2.sz.mell'!B8</f>
        <v>Működési bevételek (2+…+12)</v>
      </c>
      <c r="C8" s="28">
        <f>SUM(C9:C19)</f>
        <v>0</v>
      </c>
    </row>
    <row r="9" spans="1:3" s="29" customFormat="1" ht="12" customHeight="1" x14ac:dyDescent="0.25">
      <c r="A9" s="33" t="str">
        <f>'[1]KV_9.2.sz.mell'!A9</f>
        <v>2</v>
      </c>
      <c r="B9" s="31" t="str">
        <f>'[1]KV_9.2.sz.mell'!B9</f>
        <v>Készletértékesítés ellenértéke</v>
      </c>
      <c r="C9" s="32"/>
    </row>
    <row r="10" spans="1:3" s="29" customFormat="1" ht="12" customHeight="1" x14ac:dyDescent="0.25">
      <c r="A10" s="33" t="str">
        <f>'[1]KV_9.2.sz.mell'!A10</f>
        <v>3</v>
      </c>
      <c r="B10" s="34" t="str">
        <f>'[1]KV_9.2.sz.mell'!B10</f>
        <v>Szolgáltatások ellenértéke</v>
      </c>
      <c r="C10" s="35"/>
    </row>
    <row r="11" spans="1:3" s="29" customFormat="1" ht="12" customHeight="1" x14ac:dyDescent="0.25">
      <c r="A11" s="33" t="str">
        <f>'[1]KV_9.2.sz.mell'!A11</f>
        <v>4</v>
      </c>
      <c r="B11" s="34" t="str">
        <f>'[1]KV_9.2.sz.mell'!B11</f>
        <v>Közvetített szolgáltatások értéke</v>
      </c>
      <c r="C11" s="35"/>
    </row>
    <row r="12" spans="1:3" s="29" customFormat="1" ht="12" customHeight="1" x14ac:dyDescent="0.25">
      <c r="A12" s="33" t="str">
        <f>'[1]KV_9.2.sz.mell'!A12</f>
        <v>5</v>
      </c>
      <c r="B12" s="34" t="str">
        <f>'[1]KV_9.2.sz.mell'!B12</f>
        <v>Tulajdonosi bevételek</v>
      </c>
      <c r="C12" s="35"/>
    </row>
    <row r="13" spans="1:3" s="29" customFormat="1" ht="12" customHeight="1" x14ac:dyDescent="0.25">
      <c r="A13" s="33" t="str">
        <f>'[1]KV_9.2.sz.mell'!A13</f>
        <v>6</v>
      </c>
      <c r="B13" s="34" t="str">
        <f>'[1]KV_9.2.sz.mell'!B13</f>
        <v>Ellátási díjak</v>
      </c>
      <c r="C13" s="35"/>
    </row>
    <row r="14" spans="1:3" s="29" customFormat="1" ht="12" customHeight="1" x14ac:dyDescent="0.25">
      <c r="A14" s="33" t="str">
        <f>'[1]KV_9.2.sz.mell'!A14</f>
        <v>7</v>
      </c>
      <c r="B14" s="34" t="str">
        <f>'[1]KV_9.2.sz.mell'!B14</f>
        <v>Kiszámlázott általános forgalmi adó</v>
      </c>
      <c r="C14" s="35"/>
    </row>
    <row r="15" spans="1:3" s="29" customFormat="1" ht="12" customHeight="1" x14ac:dyDescent="0.25">
      <c r="A15" s="33" t="str">
        <f>'[1]KV_9.2.sz.mell'!A15</f>
        <v>8</v>
      </c>
      <c r="B15" s="36" t="str">
        <f>'[1]KV_9.2.sz.mell'!B15</f>
        <v>Általános forgalmi adó visszatérülése</v>
      </c>
      <c r="C15" s="35"/>
    </row>
    <row r="16" spans="1:3" s="29" customFormat="1" ht="12" customHeight="1" x14ac:dyDescent="0.25">
      <c r="A16" s="33" t="str">
        <f>'[1]KV_9.2.sz.mell'!A16</f>
        <v>9</v>
      </c>
      <c r="B16" s="34" t="str">
        <f>'[1]KV_9.2.sz.mell'!B16</f>
        <v>Kamatbevételek</v>
      </c>
      <c r="C16" s="37"/>
    </row>
    <row r="17" spans="1:3" s="38" customFormat="1" ht="12" customHeight="1" x14ac:dyDescent="0.25">
      <c r="A17" s="33" t="str">
        <f>'[1]KV_9.2.sz.mell'!A17</f>
        <v>10</v>
      </c>
      <c r="B17" s="34" t="str">
        <f>'[1]KV_9.2.sz.mell'!B17</f>
        <v>Egyéb pénzügyi műveletek bevételei</v>
      </c>
      <c r="C17" s="35"/>
    </row>
    <row r="18" spans="1:3" s="38" customFormat="1" ht="12" customHeight="1" x14ac:dyDescent="0.25">
      <c r="A18" s="33" t="str">
        <f>'[1]KV_9.2.sz.mell'!A18</f>
        <v>11</v>
      </c>
      <c r="B18" s="34" t="str">
        <f>'[1]KV_9.2.sz.mell'!B18</f>
        <v>Biztosító által fizetett kártérítés</v>
      </c>
      <c r="C18" s="39"/>
    </row>
    <row r="19" spans="1:3" s="38" customFormat="1" ht="12" customHeight="1" thickBot="1" x14ac:dyDescent="0.3">
      <c r="A19" s="40" t="str">
        <f>'[1]KV_9.2.sz.mell'!A19</f>
        <v>12</v>
      </c>
      <c r="B19" s="36" t="str">
        <f>'[1]KV_9.2.sz.mell'!B19</f>
        <v>Egyéb működési bevételek</v>
      </c>
      <c r="C19" s="39"/>
    </row>
    <row r="20" spans="1:3" s="29" customFormat="1" ht="12" customHeight="1" thickBot="1" x14ac:dyDescent="0.3">
      <c r="A20" s="26" t="str">
        <f>'[1]KV_9.2.sz.mell'!A20</f>
        <v>13</v>
      </c>
      <c r="B20" s="27" t="str">
        <f>'[1]KV_9.2.sz.mell'!B20</f>
        <v>Működési célú támogatások államháztartáson belülről (14+…+16)</v>
      </c>
      <c r="C20" s="28">
        <f>SUM(C21:C23)</f>
        <v>0</v>
      </c>
    </row>
    <row r="21" spans="1:3" s="38" customFormat="1" ht="12" customHeight="1" x14ac:dyDescent="0.25">
      <c r="A21" s="33" t="str">
        <f>'[1]KV_9.2.sz.mell'!A21</f>
        <v>14</v>
      </c>
      <c r="B21" s="41" t="str">
        <f>'[1]KV_9.2.sz.mell'!B21</f>
        <v>Elvonások és befizetések bevételei</v>
      </c>
      <c r="C21" s="35"/>
    </row>
    <row r="22" spans="1:3" s="38" customFormat="1" ht="12" customHeight="1" x14ac:dyDescent="0.25">
      <c r="A22" s="33" t="str">
        <f>'[1]KV_9.2.sz.mell'!A22</f>
        <v>15</v>
      </c>
      <c r="B22" s="34" t="str">
        <f>'[1]KV_9.2.sz.mell'!B22</f>
        <v>Működési célú visszatérítendő támogatások, kölcsönök visszatérülése</v>
      </c>
      <c r="C22" s="35"/>
    </row>
    <row r="23" spans="1:3" s="38" customFormat="1" ht="12" customHeight="1" x14ac:dyDescent="0.25">
      <c r="A23" s="33" t="str">
        <f>'[1]KV_9.2.sz.mell'!A23</f>
        <v>16</v>
      </c>
      <c r="B23" s="34" t="str">
        <f>'[1]KV_9.2.sz.mell'!B23</f>
        <v>Egyéb működési célú támogatások bevételei</v>
      </c>
      <c r="C23" s="35"/>
    </row>
    <row r="24" spans="1:3" s="38" customFormat="1" ht="12" customHeight="1" thickBot="1" x14ac:dyDescent="0.3">
      <c r="A24" s="40" t="str">
        <f>'[1]KV_9.2.sz.mell'!A24</f>
        <v>17</v>
      </c>
      <c r="B24" s="42" t="str">
        <f>'[1]KV_9.2.sz.mell'!B24</f>
        <v xml:space="preserve">  16-ból EU támogatás</v>
      </c>
      <c r="C24" s="35"/>
    </row>
    <row r="25" spans="1:3" s="38" customFormat="1" ht="12" customHeight="1" thickBot="1" x14ac:dyDescent="0.3">
      <c r="A25" s="26" t="str">
        <f>'[1]KV_9.2.sz.mell'!A25</f>
        <v>18</v>
      </c>
      <c r="B25" s="43" t="str">
        <f>'[1]KV_9.2.sz.mell'!B25</f>
        <v>Közhatalmi bevételek</v>
      </c>
      <c r="C25" s="44"/>
    </row>
    <row r="26" spans="1:3" s="38" customFormat="1" ht="12" customHeight="1" thickBot="1" x14ac:dyDescent="0.3">
      <c r="A26" s="26" t="str">
        <f>'[1]KV_9.2.sz.mell'!A26</f>
        <v>19</v>
      </c>
      <c r="B26" s="43" t="str">
        <f>'[1]KV_9.2.sz.mell'!B26</f>
        <v>Felhalmozási célú támogatások államháztartáson belülről (20+…+22)</v>
      </c>
      <c r="C26" s="28">
        <f>+C27+C28+C29</f>
        <v>0</v>
      </c>
    </row>
    <row r="27" spans="1:3" s="38" customFormat="1" ht="12" customHeight="1" x14ac:dyDescent="0.25">
      <c r="A27" s="33" t="str">
        <f>'[1]KV_9.2.sz.mell'!A27</f>
        <v>20</v>
      </c>
      <c r="B27" s="45" t="str">
        <f>'[1]KV_9.2.sz.mell'!B27</f>
        <v>Felhalmozási célú önkormányzati támogatások</v>
      </c>
      <c r="C27" s="46"/>
    </row>
    <row r="28" spans="1:3" s="38" customFormat="1" ht="12" customHeight="1" x14ac:dyDescent="0.25">
      <c r="A28" s="33" t="str">
        <f>'[1]KV_9.2.sz.mell'!A28</f>
        <v>21</v>
      </c>
      <c r="B28" s="45" t="str">
        <f>'[1]KV_9.2.sz.mell'!B28</f>
        <v>Felhalmozási célú visszatérítendő támogatások, kölcsönök visszatérülése</v>
      </c>
      <c r="C28" s="35"/>
    </row>
    <row r="29" spans="1:3" s="38" customFormat="1" ht="12" customHeight="1" x14ac:dyDescent="0.25">
      <c r="A29" s="33" t="str">
        <f>'[1]KV_9.2.sz.mell'!A29</f>
        <v>22</v>
      </c>
      <c r="B29" s="47" t="str">
        <f>'[1]KV_9.2.sz.mell'!B29</f>
        <v>Egyéb felhalmozási célú támogatások bevételei</v>
      </c>
      <c r="C29" s="35"/>
    </row>
    <row r="30" spans="1:3" s="38" customFormat="1" ht="12" customHeight="1" thickBot="1" x14ac:dyDescent="0.3">
      <c r="A30" s="40" t="str">
        <f>'[1]KV_9.2.sz.mell'!A30</f>
        <v>23</v>
      </c>
      <c r="B30" s="48" t="str">
        <f>'[1]KV_9.2.sz.mell'!B30</f>
        <v xml:space="preserve">   22-ből EU-s támogatás</v>
      </c>
      <c r="C30" s="49"/>
    </row>
    <row r="31" spans="1:3" s="38" customFormat="1" ht="12" customHeight="1" thickBot="1" x14ac:dyDescent="0.3">
      <c r="A31" s="26" t="str">
        <f>'[1]KV_9.2.sz.mell'!A31</f>
        <v>24</v>
      </c>
      <c r="B31" s="43" t="str">
        <f>'[1]KV_9.2.sz.mell'!B31</f>
        <v>Felhalmozási bevételek (25+…+27)</v>
      </c>
      <c r="C31" s="28">
        <f>+C32+C33+C34</f>
        <v>0</v>
      </c>
    </row>
    <row r="32" spans="1:3" s="38" customFormat="1" ht="12" customHeight="1" x14ac:dyDescent="0.25">
      <c r="A32" s="33" t="str">
        <f>'[1]KV_9.2.sz.mell'!A32</f>
        <v>25</v>
      </c>
      <c r="B32" s="45" t="str">
        <f>'[1]KV_9.2.sz.mell'!B32</f>
        <v>Immateriális javak értékesítése</v>
      </c>
      <c r="C32" s="46"/>
    </row>
    <row r="33" spans="1:3" s="38" customFormat="1" ht="12" customHeight="1" x14ac:dyDescent="0.25">
      <c r="A33" s="33" t="str">
        <f>'[1]KV_9.2.sz.mell'!A33</f>
        <v>26</v>
      </c>
      <c r="B33" s="47" t="str">
        <f>'[1]KV_9.2.sz.mell'!B33</f>
        <v>Ingatlanok értékesítése</v>
      </c>
      <c r="C33" s="50"/>
    </row>
    <row r="34" spans="1:3" s="38" customFormat="1" ht="12" customHeight="1" thickBot="1" x14ac:dyDescent="0.3">
      <c r="A34" s="40" t="str">
        <f>'[1]KV_9.2.sz.mell'!A34</f>
        <v>27</v>
      </c>
      <c r="B34" s="51" t="str">
        <f>'[1]KV_9.2.sz.mell'!B34</f>
        <v>Egyéb tárgyi eszközök értékesítése</v>
      </c>
      <c r="C34" s="49"/>
    </row>
    <row r="35" spans="1:3" s="29" customFormat="1" ht="12" customHeight="1" thickBot="1" x14ac:dyDescent="0.3">
      <c r="A35" s="26" t="str">
        <f>'[1]KV_9.2.sz.mell'!A35</f>
        <v>28</v>
      </c>
      <c r="B35" s="43" t="str">
        <f>'[1]KV_9.2.sz.mell'!B35</f>
        <v>Működési célú átvett pénzeszközök</v>
      </c>
      <c r="C35" s="44"/>
    </row>
    <row r="36" spans="1:3" s="29" customFormat="1" ht="12" customHeight="1" thickBot="1" x14ac:dyDescent="0.3">
      <c r="A36" s="26" t="str">
        <f>'[1]KV_9.2.sz.mell'!A36</f>
        <v>29</v>
      </c>
      <c r="B36" s="43" t="str">
        <f>'[1]KV_9.2.sz.mell'!B36</f>
        <v>Felhalmozási célú átvett pénzeszközök</v>
      </c>
      <c r="C36" s="52"/>
    </row>
    <row r="37" spans="1:3" s="29" customFormat="1" ht="12" customHeight="1" thickBot="1" x14ac:dyDescent="0.3">
      <c r="A37" s="26" t="str">
        <f>'[1]KV_9.2.sz.mell'!A37</f>
        <v>30</v>
      </c>
      <c r="B37" s="43" t="str">
        <f>'[1]KV_9.2.sz.mell'!B37</f>
        <v>Költségvetési bevételek összesen (1+13+18+19+24+28+29)</v>
      </c>
      <c r="C37" s="53">
        <f>+C8+C20+C25+C26+C31+C35+C36</f>
        <v>0</v>
      </c>
    </row>
    <row r="38" spans="1:3" s="29" customFormat="1" ht="12" customHeight="1" thickBot="1" x14ac:dyDescent="0.3">
      <c r="A38" s="26" t="str">
        <f>'[1]KV_9.2.sz.mell'!A38</f>
        <v>31</v>
      </c>
      <c r="B38" s="43" t="str">
        <f>'[1]KV_9.2.sz.mell'!B38</f>
        <v>Finanszírozási bevételek (32+…+34)</v>
      </c>
      <c r="C38" s="53">
        <f>+C39+C40+C41</f>
        <v>4266000</v>
      </c>
    </row>
    <row r="39" spans="1:3" s="29" customFormat="1" ht="12" customHeight="1" x14ac:dyDescent="0.25">
      <c r="A39" s="33" t="str">
        <f>'[1]KV_9.2.sz.mell'!A39</f>
        <v>32</v>
      </c>
      <c r="B39" s="45" t="str">
        <f>'[1]KV_9.2.sz.mell'!B39</f>
        <v>Előző évi költségvetési maradvány igénybevétele</v>
      </c>
      <c r="C39" s="46"/>
    </row>
    <row r="40" spans="1:3" s="29" customFormat="1" ht="12" customHeight="1" x14ac:dyDescent="0.25">
      <c r="A40" s="33" t="str">
        <f>'[1]KV_9.2.sz.mell'!A40</f>
        <v>33</v>
      </c>
      <c r="B40" s="47" t="str">
        <f>'[1]KV_9.2.sz.mell'!B40</f>
        <v>Előző évi vállalkozási maradvány igénybevétele</v>
      </c>
      <c r="C40" s="50"/>
    </row>
    <row r="41" spans="1:3" s="38" customFormat="1" ht="12" customHeight="1" thickBot="1" x14ac:dyDescent="0.3">
      <c r="A41" s="40" t="str">
        <f>'[1]KV_9.2.sz.mell'!A41</f>
        <v>34</v>
      </c>
      <c r="B41" s="51" t="str">
        <f>'[1]KV_9.2.sz.mell'!B41</f>
        <v>Irányító szervi (önkormányzati) támogatás (intézményfinanszírozás)</v>
      </c>
      <c r="C41" s="49">
        <v>4266000</v>
      </c>
    </row>
    <row r="42" spans="1:3" s="38" customFormat="1" ht="15.2" customHeight="1" thickBot="1" x14ac:dyDescent="0.3">
      <c r="A42" s="26" t="str">
        <f>'[1]KV_9.2.sz.mell'!A42</f>
        <v>35</v>
      </c>
      <c r="B42" s="54" t="str">
        <f>'[1]KV_9.2.sz.mell'!B42</f>
        <v>BEVÉTELEK ÖSSZESEN: (30+31)</v>
      </c>
      <c r="C42" s="55">
        <f>+C37+C38</f>
        <v>4266000</v>
      </c>
    </row>
    <row r="43" spans="1:3" ht="15.75" thickBot="1" x14ac:dyDescent="0.3">
      <c r="A43" s="56"/>
      <c r="B43" s="57"/>
      <c r="C43" s="56"/>
    </row>
    <row r="44" spans="1:3" s="22" customFormat="1" ht="16.5" customHeight="1" thickBot="1" x14ac:dyDescent="0.3">
      <c r="A44" s="58"/>
      <c r="B44" s="59" t="str">
        <f>'[1]KV_9.2.sz.mell'!B44</f>
        <v>Kiadások</v>
      </c>
      <c r="C44" s="55"/>
    </row>
    <row r="45" spans="1:3" s="60" customFormat="1" ht="12" customHeight="1" thickBot="1" x14ac:dyDescent="0.3">
      <c r="A45" s="26">
        <f>'[1]KV_9.2.sz.mell'!A45</f>
        <v>1</v>
      </c>
      <c r="B45" s="43" t="str">
        <f>'[1]KV_9.2.sz.mell'!B45</f>
        <v>Működési költségvetés kiadásai (2+…+6)</v>
      </c>
      <c r="C45" s="28">
        <f>SUM(C46:C50)</f>
        <v>4266000</v>
      </c>
    </row>
    <row r="46" spans="1:3" ht="12" customHeight="1" x14ac:dyDescent="0.25">
      <c r="A46" s="30" t="str">
        <f>'[1]KV_9.2.sz.mell'!A46</f>
        <v>2</v>
      </c>
      <c r="B46" s="41" t="str">
        <f>'[1]KV_9.2.sz.mell'!B46</f>
        <v>Személyi  juttatások</v>
      </c>
      <c r="C46" s="46">
        <v>3751172</v>
      </c>
    </row>
    <row r="47" spans="1:3" ht="12" customHeight="1" x14ac:dyDescent="0.25">
      <c r="A47" s="33" t="str">
        <f>'[1]KV_9.2.sz.mell'!A47</f>
        <v>3</v>
      </c>
      <c r="B47" s="34" t="str">
        <f>'[1]KV_9.2.sz.mell'!B47</f>
        <v>Munkaadókat terhelő járulékok és szociális hozzájárulási adó</v>
      </c>
      <c r="C47" s="61">
        <v>514828</v>
      </c>
    </row>
    <row r="48" spans="1:3" ht="12" customHeight="1" x14ac:dyDescent="0.25">
      <c r="A48" s="33" t="str">
        <f>'[1]KV_9.2.sz.mell'!A48</f>
        <v>4</v>
      </c>
      <c r="B48" s="34" t="str">
        <f>'[1]KV_9.2.sz.mell'!B48</f>
        <v>Dologi  kiadások</v>
      </c>
      <c r="C48" s="61"/>
    </row>
    <row r="49" spans="1:3" ht="12" customHeight="1" x14ac:dyDescent="0.25">
      <c r="A49" s="33" t="str">
        <f>'[1]KV_9.2.sz.mell'!A49</f>
        <v>5</v>
      </c>
      <c r="B49" s="34" t="str">
        <f>'[1]KV_9.2.sz.mell'!B49</f>
        <v>Ellátottak pénzbeli juttatásai</v>
      </c>
      <c r="C49" s="61"/>
    </row>
    <row r="50" spans="1:3" ht="12" customHeight="1" thickBot="1" x14ac:dyDescent="0.3">
      <c r="A50" s="40" t="str">
        <f>'[1]KV_9.2.sz.mell'!A50</f>
        <v>6</v>
      </c>
      <c r="B50" s="42" t="str">
        <f>'[1]KV_9.2.sz.mell'!B50</f>
        <v>Egyéb működési célú kiadások</v>
      </c>
      <c r="C50" s="61"/>
    </row>
    <row r="51" spans="1:3" ht="12" customHeight="1" thickBot="1" x14ac:dyDescent="0.3">
      <c r="A51" s="26" t="str">
        <f>'[1]KV_9.2.sz.mell'!A51</f>
        <v>7</v>
      </c>
      <c r="B51" s="43" t="str">
        <f>'[1]KV_9.2.sz.mell'!B51</f>
        <v>Felhalmozási költségvetés kiadásai (8+…+10)</v>
      </c>
      <c r="C51" s="28">
        <f>SUM(C52:C54)</f>
        <v>0</v>
      </c>
    </row>
    <row r="52" spans="1:3" s="60" customFormat="1" ht="12" customHeight="1" x14ac:dyDescent="0.25">
      <c r="A52" s="33" t="str">
        <f>'[1]KV_9.2.sz.mell'!A52</f>
        <v>8</v>
      </c>
      <c r="B52" s="41" t="str">
        <f>'[1]KV_9.2.sz.mell'!B52</f>
        <v>Beruházások</v>
      </c>
      <c r="C52" s="46"/>
    </row>
    <row r="53" spans="1:3" ht="12" customHeight="1" x14ac:dyDescent="0.25">
      <c r="A53" s="33" t="str">
        <f>'[1]KV_9.2.sz.mell'!A53</f>
        <v>9</v>
      </c>
      <c r="B53" s="34" t="str">
        <f>'[1]KV_9.2.sz.mell'!B53</f>
        <v>Felújítások</v>
      </c>
      <c r="C53" s="61"/>
    </row>
    <row r="54" spans="1:3" ht="12" customHeight="1" x14ac:dyDescent="0.25">
      <c r="A54" s="33" t="str">
        <f>'[1]KV_9.2.sz.mell'!A54</f>
        <v>10</v>
      </c>
      <c r="B54" s="34" t="str">
        <f>'[1]KV_9.2.sz.mell'!B54</f>
        <v>Egyéb felhalmozási célú kiadások</v>
      </c>
      <c r="C54" s="61"/>
    </row>
    <row r="55" spans="1:3" ht="12" customHeight="1" thickBot="1" x14ac:dyDescent="0.3">
      <c r="A55" s="40" t="str">
        <f>'[1]KV_9.2.sz.mell'!A55</f>
        <v>11</v>
      </c>
      <c r="B55" s="62" t="str">
        <f>'[1]KV_9.2.sz.mell'!B55</f>
        <v xml:space="preserve">   10-ből EU-s támogatásból megvalósuló programok, projektek kiadása</v>
      </c>
      <c r="C55" s="61"/>
    </row>
    <row r="56" spans="1:3" ht="15.2" customHeight="1" thickBot="1" x14ac:dyDescent="0.3">
      <c r="A56" s="26" t="str">
        <f>'[1]KV_9.2.sz.mell'!A56</f>
        <v>12</v>
      </c>
      <c r="B56" s="43" t="str">
        <f>'[1]KV_9.2.sz.mell'!B56</f>
        <v>Finanszírozási kiadások</v>
      </c>
      <c r="C56" s="44"/>
    </row>
    <row r="57" spans="1:3" ht="15.75" thickBot="1" x14ac:dyDescent="0.3">
      <c r="A57" s="26" t="str">
        <f>'[1]KV_9.2.sz.mell'!A57</f>
        <v>13</v>
      </c>
      <c r="B57" s="63" t="str">
        <f>'[1]KV_9.2.sz.mell'!B57</f>
        <v>KIADÁSOK ÖSSZESEN: (7+12)</v>
      </c>
      <c r="C57" s="64">
        <f>+C45+C51+C56</f>
        <v>4266000</v>
      </c>
    </row>
    <row r="58" spans="1:3" ht="15.2" customHeight="1" thickBot="1" x14ac:dyDescent="0.3">
      <c r="C58" s="83">
        <f>C42-C57</f>
        <v>0</v>
      </c>
    </row>
    <row r="59" spans="1:3" ht="14.45" customHeight="1" thickBot="1" x14ac:dyDescent="0.3">
      <c r="A59" s="67" t="str">
        <f>'[1]KV_9.2.sz.mell'!A59</f>
        <v>Éves tervezett létszám előirányzat (fő)</v>
      </c>
      <c r="B59" s="68"/>
      <c r="C59" s="69">
        <v>1</v>
      </c>
    </row>
    <row r="60" spans="1:3" ht="15.75" thickBot="1" x14ac:dyDescent="0.3">
      <c r="A60" s="67" t="str">
        <f>'[1]KV_9.2.sz.mell'!A60</f>
        <v>Közfoglalkoztatottak létszáma (fő)</v>
      </c>
      <c r="B60" s="68"/>
      <c r="C60" s="69"/>
    </row>
  </sheetData>
  <mergeCells count="3">
    <mergeCell ref="A2:B2"/>
    <mergeCell ref="A3:B3"/>
    <mergeCell ref="A5:A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6D0F3-E86C-4117-A339-03FC2B195413}">
  <sheetPr>
    <pageSetUpPr fitToPage="1"/>
  </sheetPr>
  <dimension ref="A1:C60"/>
  <sheetViews>
    <sheetView tabSelected="1" workbookViewId="0">
      <selection activeCell="E17" sqref="E17"/>
    </sheetView>
  </sheetViews>
  <sheetFormatPr defaultRowHeight="15" x14ac:dyDescent="0.25"/>
  <cols>
    <col min="1" max="1" width="6.5703125" style="65" customWidth="1"/>
    <col min="2" max="2" width="67.85546875" style="18" customWidth="1"/>
    <col min="3" max="3" width="21.42578125" style="18" customWidth="1"/>
    <col min="4" max="256" width="9.140625" style="18"/>
    <col min="257" max="257" width="6.5703125" style="18" customWidth="1"/>
    <col min="258" max="258" width="67.85546875" style="18" customWidth="1"/>
    <col min="259" max="259" width="21.42578125" style="18" customWidth="1"/>
    <col min="260" max="512" width="9.140625" style="18"/>
    <col min="513" max="513" width="6.5703125" style="18" customWidth="1"/>
    <col min="514" max="514" width="67.85546875" style="18" customWidth="1"/>
    <col min="515" max="515" width="21.42578125" style="18" customWidth="1"/>
    <col min="516" max="768" width="9.140625" style="18"/>
    <col min="769" max="769" width="6.5703125" style="18" customWidth="1"/>
    <col min="770" max="770" width="67.85546875" style="18" customWidth="1"/>
    <col min="771" max="771" width="21.42578125" style="18" customWidth="1"/>
    <col min="772" max="1024" width="9.140625" style="18"/>
    <col min="1025" max="1025" width="6.5703125" style="18" customWidth="1"/>
    <col min="1026" max="1026" width="67.85546875" style="18" customWidth="1"/>
    <col min="1027" max="1027" width="21.42578125" style="18" customWidth="1"/>
    <col min="1028" max="1280" width="9.140625" style="18"/>
    <col min="1281" max="1281" width="6.5703125" style="18" customWidth="1"/>
    <col min="1282" max="1282" width="67.85546875" style="18" customWidth="1"/>
    <col min="1283" max="1283" width="21.42578125" style="18" customWidth="1"/>
    <col min="1284" max="1536" width="9.140625" style="18"/>
    <col min="1537" max="1537" width="6.5703125" style="18" customWidth="1"/>
    <col min="1538" max="1538" width="67.85546875" style="18" customWidth="1"/>
    <col min="1539" max="1539" width="21.42578125" style="18" customWidth="1"/>
    <col min="1540" max="1792" width="9.140625" style="18"/>
    <col min="1793" max="1793" width="6.5703125" style="18" customWidth="1"/>
    <col min="1794" max="1794" width="67.85546875" style="18" customWidth="1"/>
    <col min="1795" max="1795" width="21.42578125" style="18" customWidth="1"/>
    <col min="1796" max="2048" width="9.140625" style="18"/>
    <col min="2049" max="2049" width="6.5703125" style="18" customWidth="1"/>
    <col min="2050" max="2050" width="67.85546875" style="18" customWidth="1"/>
    <col min="2051" max="2051" width="21.42578125" style="18" customWidth="1"/>
    <col min="2052" max="2304" width="9.140625" style="18"/>
    <col min="2305" max="2305" width="6.5703125" style="18" customWidth="1"/>
    <col min="2306" max="2306" width="67.85546875" style="18" customWidth="1"/>
    <col min="2307" max="2307" width="21.42578125" style="18" customWidth="1"/>
    <col min="2308" max="2560" width="9.140625" style="18"/>
    <col min="2561" max="2561" width="6.5703125" style="18" customWidth="1"/>
    <col min="2562" max="2562" width="67.85546875" style="18" customWidth="1"/>
    <col min="2563" max="2563" width="21.42578125" style="18" customWidth="1"/>
    <col min="2564" max="2816" width="9.140625" style="18"/>
    <col min="2817" max="2817" width="6.5703125" style="18" customWidth="1"/>
    <col min="2818" max="2818" width="67.85546875" style="18" customWidth="1"/>
    <col min="2819" max="2819" width="21.42578125" style="18" customWidth="1"/>
    <col min="2820" max="3072" width="9.140625" style="18"/>
    <col min="3073" max="3073" width="6.5703125" style="18" customWidth="1"/>
    <col min="3074" max="3074" width="67.85546875" style="18" customWidth="1"/>
    <col min="3075" max="3075" width="21.42578125" style="18" customWidth="1"/>
    <col min="3076" max="3328" width="9.140625" style="18"/>
    <col min="3329" max="3329" width="6.5703125" style="18" customWidth="1"/>
    <col min="3330" max="3330" width="67.85546875" style="18" customWidth="1"/>
    <col min="3331" max="3331" width="21.42578125" style="18" customWidth="1"/>
    <col min="3332" max="3584" width="9.140625" style="18"/>
    <col min="3585" max="3585" width="6.5703125" style="18" customWidth="1"/>
    <col min="3586" max="3586" width="67.85546875" style="18" customWidth="1"/>
    <col min="3587" max="3587" width="21.42578125" style="18" customWidth="1"/>
    <col min="3588" max="3840" width="9.140625" style="18"/>
    <col min="3841" max="3841" width="6.5703125" style="18" customWidth="1"/>
    <col min="3842" max="3842" width="67.85546875" style="18" customWidth="1"/>
    <col min="3843" max="3843" width="21.42578125" style="18" customWidth="1"/>
    <col min="3844" max="4096" width="9.140625" style="18"/>
    <col min="4097" max="4097" width="6.5703125" style="18" customWidth="1"/>
    <col min="4098" max="4098" width="67.85546875" style="18" customWidth="1"/>
    <col min="4099" max="4099" width="21.42578125" style="18" customWidth="1"/>
    <col min="4100" max="4352" width="9.140625" style="18"/>
    <col min="4353" max="4353" width="6.5703125" style="18" customWidth="1"/>
    <col min="4354" max="4354" width="67.85546875" style="18" customWidth="1"/>
    <col min="4355" max="4355" width="21.42578125" style="18" customWidth="1"/>
    <col min="4356" max="4608" width="9.140625" style="18"/>
    <col min="4609" max="4609" width="6.5703125" style="18" customWidth="1"/>
    <col min="4610" max="4610" width="67.85546875" style="18" customWidth="1"/>
    <col min="4611" max="4611" width="21.42578125" style="18" customWidth="1"/>
    <col min="4612" max="4864" width="9.140625" style="18"/>
    <col min="4865" max="4865" width="6.5703125" style="18" customWidth="1"/>
    <col min="4866" max="4866" width="67.85546875" style="18" customWidth="1"/>
    <col min="4867" max="4867" width="21.42578125" style="18" customWidth="1"/>
    <col min="4868" max="5120" width="9.140625" style="18"/>
    <col min="5121" max="5121" width="6.5703125" style="18" customWidth="1"/>
    <col min="5122" max="5122" width="67.85546875" style="18" customWidth="1"/>
    <col min="5123" max="5123" width="21.42578125" style="18" customWidth="1"/>
    <col min="5124" max="5376" width="9.140625" style="18"/>
    <col min="5377" max="5377" width="6.5703125" style="18" customWidth="1"/>
    <col min="5378" max="5378" width="67.85546875" style="18" customWidth="1"/>
    <col min="5379" max="5379" width="21.42578125" style="18" customWidth="1"/>
    <col min="5380" max="5632" width="9.140625" style="18"/>
    <col min="5633" max="5633" width="6.5703125" style="18" customWidth="1"/>
    <col min="5634" max="5634" width="67.85546875" style="18" customWidth="1"/>
    <col min="5635" max="5635" width="21.42578125" style="18" customWidth="1"/>
    <col min="5636" max="5888" width="9.140625" style="18"/>
    <col min="5889" max="5889" width="6.5703125" style="18" customWidth="1"/>
    <col min="5890" max="5890" width="67.85546875" style="18" customWidth="1"/>
    <col min="5891" max="5891" width="21.42578125" style="18" customWidth="1"/>
    <col min="5892" max="6144" width="9.140625" style="18"/>
    <col min="6145" max="6145" width="6.5703125" style="18" customWidth="1"/>
    <col min="6146" max="6146" width="67.85546875" style="18" customWidth="1"/>
    <col min="6147" max="6147" width="21.42578125" style="18" customWidth="1"/>
    <col min="6148" max="6400" width="9.140625" style="18"/>
    <col min="6401" max="6401" width="6.5703125" style="18" customWidth="1"/>
    <col min="6402" max="6402" width="67.85546875" style="18" customWidth="1"/>
    <col min="6403" max="6403" width="21.42578125" style="18" customWidth="1"/>
    <col min="6404" max="6656" width="9.140625" style="18"/>
    <col min="6657" max="6657" width="6.5703125" style="18" customWidth="1"/>
    <col min="6658" max="6658" width="67.85546875" style="18" customWidth="1"/>
    <col min="6659" max="6659" width="21.42578125" style="18" customWidth="1"/>
    <col min="6660" max="6912" width="9.140625" style="18"/>
    <col min="6913" max="6913" width="6.5703125" style="18" customWidth="1"/>
    <col min="6914" max="6914" width="67.85546875" style="18" customWidth="1"/>
    <col min="6915" max="6915" width="21.42578125" style="18" customWidth="1"/>
    <col min="6916" max="7168" width="9.140625" style="18"/>
    <col min="7169" max="7169" width="6.5703125" style="18" customWidth="1"/>
    <col min="7170" max="7170" width="67.85546875" style="18" customWidth="1"/>
    <col min="7171" max="7171" width="21.42578125" style="18" customWidth="1"/>
    <col min="7172" max="7424" width="9.140625" style="18"/>
    <col min="7425" max="7425" width="6.5703125" style="18" customWidth="1"/>
    <col min="7426" max="7426" width="67.85546875" style="18" customWidth="1"/>
    <col min="7427" max="7427" width="21.42578125" style="18" customWidth="1"/>
    <col min="7428" max="7680" width="9.140625" style="18"/>
    <col min="7681" max="7681" width="6.5703125" style="18" customWidth="1"/>
    <col min="7682" max="7682" width="67.85546875" style="18" customWidth="1"/>
    <col min="7683" max="7683" width="21.42578125" style="18" customWidth="1"/>
    <col min="7684" max="7936" width="9.140625" style="18"/>
    <col min="7937" max="7937" width="6.5703125" style="18" customWidth="1"/>
    <col min="7938" max="7938" width="67.85546875" style="18" customWidth="1"/>
    <col min="7939" max="7939" width="21.42578125" style="18" customWidth="1"/>
    <col min="7940" max="8192" width="9.140625" style="18"/>
    <col min="8193" max="8193" width="6.5703125" style="18" customWidth="1"/>
    <col min="8194" max="8194" width="67.85546875" style="18" customWidth="1"/>
    <col min="8195" max="8195" width="21.42578125" style="18" customWidth="1"/>
    <col min="8196" max="8448" width="9.140625" style="18"/>
    <col min="8449" max="8449" width="6.5703125" style="18" customWidth="1"/>
    <col min="8450" max="8450" width="67.85546875" style="18" customWidth="1"/>
    <col min="8451" max="8451" width="21.42578125" style="18" customWidth="1"/>
    <col min="8452" max="8704" width="9.140625" style="18"/>
    <col min="8705" max="8705" width="6.5703125" style="18" customWidth="1"/>
    <col min="8706" max="8706" width="67.85546875" style="18" customWidth="1"/>
    <col min="8707" max="8707" width="21.42578125" style="18" customWidth="1"/>
    <col min="8708" max="8960" width="9.140625" style="18"/>
    <col min="8961" max="8961" width="6.5703125" style="18" customWidth="1"/>
    <col min="8962" max="8962" width="67.85546875" style="18" customWidth="1"/>
    <col min="8963" max="8963" width="21.42578125" style="18" customWidth="1"/>
    <col min="8964" max="9216" width="9.140625" style="18"/>
    <col min="9217" max="9217" width="6.5703125" style="18" customWidth="1"/>
    <col min="9218" max="9218" width="67.85546875" style="18" customWidth="1"/>
    <col min="9219" max="9219" width="21.42578125" style="18" customWidth="1"/>
    <col min="9220" max="9472" width="9.140625" style="18"/>
    <col min="9473" max="9473" width="6.5703125" style="18" customWidth="1"/>
    <col min="9474" max="9474" width="67.85546875" style="18" customWidth="1"/>
    <col min="9475" max="9475" width="21.42578125" style="18" customWidth="1"/>
    <col min="9476" max="9728" width="9.140625" style="18"/>
    <col min="9729" max="9729" width="6.5703125" style="18" customWidth="1"/>
    <col min="9730" max="9730" width="67.85546875" style="18" customWidth="1"/>
    <col min="9731" max="9731" width="21.42578125" style="18" customWidth="1"/>
    <col min="9732" max="9984" width="9.140625" style="18"/>
    <col min="9985" max="9985" width="6.5703125" style="18" customWidth="1"/>
    <col min="9986" max="9986" width="67.85546875" style="18" customWidth="1"/>
    <col min="9987" max="9987" width="21.42578125" style="18" customWidth="1"/>
    <col min="9988" max="10240" width="9.140625" style="18"/>
    <col min="10241" max="10241" width="6.5703125" style="18" customWidth="1"/>
    <col min="10242" max="10242" width="67.85546875" style="18" customWidth="1"/>
    <col min="10243" max="10243" width="21.42578125" style="18" customWidth="1"/>
    <col min="10244" max="10496" width="9.140625" style="18"/>
    <col min="10497" max="10497" width="6.5703125" style="18" customWidth="1"/>
    <col min="10498" max="10498" width="67.85546875" style="18" customWidth="1"/>
    <col min="10499" max="10499" width="21.42578125" style="18" customWidth="1"/>
    <col min="10500" max="10752" width="9.140625" style="18"/>
    <col min="10753" max="10753" width="6.5703125" style="18" customWidth="1"/>
    <col min="10754" max="10754" width="67.85546875" style="18" customWidth="1"/>
    <col min="10755" max="10755" width="21.42578125" style="18" customWidth="1"/>
    <col min="10756" max="11008" width="9.140625" style="18"/>
    <col min="11009" max="11009" width="6.5703125" style="18" customWidth="1"/>
    <col min="11010" max="11010" width="67.85546875" style="18" customWidth="1"/>
    <col min="11011" max="11011" width="21.42578125" style="18" customWidth="1"/>
    <col min="11012" max="11264" width="9.140625" style="18"/>
    <col min="11265" max="11265" width="6.5703125" style="18" customWidth="1"/>
    <col min="11266" max="11266" width="67.85546875" style="18" customWidth="1"/>
    <col min="11267" max="11267" width="21.42578125" style="18" customWidth="1"/>
    <col min="11268" max="11520" width="9.140625" style="18"/>
    <col min="11521" max="11521" width="6.5703125" style="18" customWidth="1"/>
    <col min="11522" max="11522" width="67.85546875" style="18" customWidth="1"/>
    <col min="11523" max="11523" width="21.42578125" style="18" customWidth="1"/>
    <col min="11524" max="11776" width="9.140625" style="18"/>
    <col min="11777" max="11777" width="6.5703125" style="18" customWidth="1"/>
    <col min="11778" max="11778" width="67.85546875" style="18" customWidth="1"/>
    <col min="11779" max="11779" width="21.42578125" style="18" customWidth="1"/>
    <col min="11780" max="12032" width="9.140625" style="18"/>
    <col min="12033" max="12033" width="6.5703125" style="18" customWidth="1"/>
    <col min="12034" max="12034" width="67.85546875" style="18" customWidth="1"/>
    <col min="12035" max="12035" width="21.42578125" style="18" customWidth="1"/>
    <col min="12036" max="12288" width="9.140625" style="18"/>
    <col min="12289" max="12289" width="6.5703125" style="18" customWidth="1"/>
    <col min="12290" max="12290" width="67.85546875" style="18" customWidth="1"/>
    <col min="12291" max="12291" width="21.42578125" style="18" customWidth="1"/>
    <col min="12292" max="12544" width="9.140625" style="18"/>
    <col min="12545" max="12545" width="6.5703125" style="18" customWidth="1"/>
    <col min="12546" max="12546" width="67.85546875" style="18" customWidth="1"/>
    <col min="12547" max="12547" width="21.42578125" style="18" customWidth="1"/>
    <col min="12548" max="12800" width="9.140625" style="18"/>
    <col min="12801" max="12801" width="6.5703125" style="18" customWidth="1"/>
    <col min="12802" max="12802" width="67.85546875" style="18" customWidth="1"/>
    <col min="12803" max="12803" width="21.42578125" style="18" customWidth="1"/>
    <col min="12804" max="13056" width="9.140625" style="18"/>
    <col min="13057" max="13057" width="6.5703125" style="18" customWidth="1"/>
    <col min="13058" max="13058" width="67.85546875" style="18" customWidth="1"/>
    <col min="13059" max="13059" width="21.42578125" style="18" customWidth="1"/>
    <col min="13060" max="13312" width="9.140625" style="18"/>
    <col min="13313" max="13313" width="6.5703125" style="18" customWidth="1"/>
    <col min="13314" max="13314" width="67.85546875" style="18" customWidth="1"/>
    <col min="13315" max="13315" width="21.42578125" style="18" customWidth="1"/>
    <col min="13316" max="13568" width="9.140625" style="18"/>
    <col min="13569" max="13569" width="6.5703125" style="18" customWidth="1"/>
    <col min="13570" max="13570" width="67.85546875" style="18" customWidth="1"/>
    <col min="13571" max="13571" width="21.42578125" style="18" customWidth="1"/>
    <col min="13572" max="13824" width="9.140625" style="18"/>
    <col min="13825" max="13825" width="6.5703125" style="18" customWidth="1"/>
    <col min="13826" max="13826" width="67.85546875" style="18" customWidth="1"/>
    <col min="13827" max="13827" width="21.42578125" style="18" customWidth="1"/>
    <col min="13828" max="14080" width="9.140625" style="18"/>
    <col min="14081" max="14081" width="6.5703125" style="18" customWidth="1"/>
    <col min="14082" max="14082" width="67.85546875" style="18" customWidth="1"/>
    <col min="14083" max="14083" width="21.42578125" style="18" customWidth="1"/>
    <col min="14084" max="14336" width="9.140625" style="18"/>
    <col min="14337" max="14337" width="6.5703125" style="18" customWidth="1"/>
    <col min="14338" max="14338" width="67.85546875" style="18" customWidth="1"/>
    <col min="14339" max="14339" width="21.42578125" style="18" customWidth="1"/>
    <col min="14340" max="14592" width="9.140625" style="18"/>
    <col min="14593" max="14593" width="6.5703125" style="18" customWidth="1"/>
    <col min="14594" max="14594" width="67.85546875" style="18" customWidth="1"/>
    <col min="14595" max="14595" width="21.42578125" style="18" customWidth="1"/>
    <col min="14596" max="14848" width="9.140625" style="18"/>
    <col min="14849" max="14849" width="6.5703125" style="18" customWidth="1"/>
    <col min="14850" max="14850" width="67.85546875" style="18" customWidth="1"/>
    <col min="14851" max="14851" width="21.42578125" style="18" customWidth="1"/>
    <col min="14852" max="15104" width="9.140625" style="18"/>
    <col min="15105" max="15105" width="6.5703125" style="18" customWidth="1"/>
    <col min="15106" max="15106" width="67.85546875" style="18" customWidth="1"/>
    <col min="15107" max="15107" width="21.42578125" style="18" customWidth="1"/>
    <col min="15108" max="15360" width="9.140625" style="18"/>
    <col min="15361" max="15361" width="6.5703125" style="18" customWidth="1"/>
    <col min="15362" max="15362" width="67.85546875" style="18" customWidth="1"/>
    <col min="15363" max="15363" width="21.42578125" style="18" customWidth="1"/>
    <col min="15364" max="15616" width="9.140625" style="18"/>
    <col min="15617" max="15617" width="6.5703125" style="18" customWidth="1"/>
    <col min="15618" max="15618" width="67.85546875" style="18" customWidth="1"/>
    <col min="15619" max="15619" width="21.42578125" style="18" customWidth="1"/>
    <col min="15620" max="15872" width="9.140625" style="18"/>
    <col min="15873" max="15873" width="6.5703125" style="18" customWidth="1"/>
    <col min="15874" max="15874" width="67.85546875" style="18" customWidth="1"/>
    <col min="15875" max="15875" width="21.42578125" style="18" customWidth="1"/>
    <col min="15876" max="16128" width="9.140625" style="18"/>
    <col min="16129" max="16129" width="6.5703125" style="18" customWidth="1"/>
    <col min="16130" max="16130" width="67.85546875" style="18" customWidth="1"/>
    <col min="16131" max="16131" width="21.42578125" style="18" customWidth="1"/>
    <col min="16132" max="16384" width="9.140625" style="18"/>
  </cols>
  <sheetData>
    <row r="1" spans="1:3" s="4" customFormat="1" ht="21.2" customHeight="1" thickBot="1" x14ac:dyDescent="0.3">
      <c r="A1" s="72"/>
      <c r="B1" s="73"/>
      <c r="C1" s="3" t="str">
        <f>CONCATENATE("9.2.3. melléklet ",[1]ALAPADATOK!A7," ",[1]ALAPADATOK!B7," ",[1]ALAPADATOK!C7," ",[1]ALAPADATOK!D7," ",[1]ALAPADATOK!E7," ",[1]ALAPADATOK!F7," ",[1]ALAPADATOK!G7," ",[1]ALAPADATOK!H7)</f>
        <v>9.2.3. melléklet a … / 2023. ( … ) önkormányzati rendelethez</v>
      </c>
    </row>
    <row r="2" spans="1:3" s="8" customFormat="1" ht="15.75" x14ac:dyDescent="0.25">
      <c r="A2" s="74" t="str">
        <f>CONCATENATE([1]ALAPADATOK!A11)</f>
        <v>Biharkeresztesi Közös Önkormányzati Hivatal</v>
      </c>
      <c r="B2" s="6"/>
      <c r="C2" s="75" t="s">
        <v>0</v>
      </c>
    </row>
    <row r="3" spans="1:3" s="8" customFormat="1" ht="16.5" thickBot="1" x14ac:dyDescent="0.3">
      <c r="A3" s="76" t="s">
        <v>93</v>
      </c>
      <c r="B3" s="10"/>
      <c r="C3" s="77" t="s">
        <v>94</v>
      </c>
    </row>
    <row r="4" spans="1:3" s="14" customFormat="1" ht="15.95" customHeight="1" thickBot="1" x14ac:dyDescent="0.3">
      <c r="A4" s="78"/>
      <c r="B4" s="78"/>
      <c r="C4" s="79" t="str">
        <f>'[1]KV_9.2.2.sz.mell'!C4</f>
        <v>Forintban!</v>
      </c>
    </row>
    <row r="5" spans="1:3" ht="13.5" customHeight="1" thickBot="1" x14ac:dyDescent="0.3">
      <c r="A5" s="15" t="str">
        <f>'[1]KV_9.2.sz.mell'!A5</f>
        <v>Sor-szám</v>
      </c>
      <c r="B5" s="16" t="str">
        <f>'[1]KV_9.2.sz.mell'!B5</f>
        <v>Előirányzat megnevezése</v>
      </c>
      <c r="C5" s="17" t="str">
        <f>'[1]KV_9.2.1.sz.mell'!C5</f>
        <v>2023. évi előirányzat</v>
      </c>
    </row>
    <row r="6" spans="1:3" s="22" customFormat="1" ht="16.5" customHeight="1" thickBot="1" x14ac:dyDescent="0.3">
      <c r="A6" s="19"/>
      <c r="B6" s="20" t="str">
        <f>'[1]KV_9.2.sz.mell'!B6</f>
        <v>A</v>
      </c>
      <c r="C6" s="80" t="str">
        <f>'[1]KV_9.2.1.sz.mell'!C6</f>
        <v>B</v>
      </c>
    </row>
    <row r="7" spans="1:3" s="22" customFormat="1" ht="15.95" customHeight="1" thickBot="1" x14ac:dyDescent="0.3">
      <c r="A7" s="23"/>
      <c r="B7" s="24" t="str">
        <f>'[1]KV_9.2.sz.mell'!B7</f>
        <v>Bevételek</v>
      </c>
      <c r="C7" s="81"/>
    </row>
    <row r="8" spans="1:3" s="29" customFormat="1" ht="12" customHeight="1" thickBot="1" x14ac:dyDescent="0.3">
      <c r="A8" s="82">
        <f>'[1]KV_9.2.sz.mell'!A8</f>
        <v>1</v>
      </c>
      <c r="B8" s="27" t="str">
        <f>'[1]KV_9.2.sz.mell'!B8</f>
        <v>Működési bevételek (2+…+12)</v>
      </c>
      <c r="C8" s="28">
        <f>SUM(C9:C19)</f>
        <v>0</v>
      </c>
    </row>
    <row r="9" spans="1:3" s="29" customFormat="1" ht="12" customHeight="1" x14ac:dyDescent="0.25">
      <c r="A9" s="33" t="str">
        <f>'[1]KV_9.2.sz.mell'!A9</f>
        <v>2</v>
      </c>
      <c r="B9" s="31" t="str">
        <f>'[1]KV_9.2.sz.mell'!B9</f>
        <v>Készletértékesítés ellenértéke</v>
      </c>
      <c r="C9" s="32"/>
    </row>
    <row r="10" spans="1:3" s="29" customFormat="1" ht="12" customHeight="1" x14ac:dyDescent="0.25">
      <c r="A10" s="33" t="str">
        <f>'[1]KV_9.2.sz.mell'!A10</f>
        <v>3</v>
      </c>
      <c r="B10" s="34" t="str">
        <f>'[1]KV_9.2.sz.mell'!B10</f>
        <v>Szolgáltatások ellenértéke</v>
      </c>
      <c r="C10" s="35"/>
    </row>
    <row r="11" spans="1:3" s="29" customFormat="1" ht="12" customHeight="1" x14ac:dyDescent="0.25">
      <c r="A11" s="33" t="str">
        <f>'[1]KV_9.2.sz.mell'!A11</f>
        <v>4</v>
      </c>
      <c r="B11" s="34" t="str">
        <f>'[1]KV_9.2.sz.mell'!B11</f>
        <v>Közvetített szolgáltatások értéke</v>
      </c>
      <c r="C11" s="35"/>
    </row>
    <row r="12" spans="1:3" s="29" customFormat="1" ht="12" customHeight="1" x14ac:dyDescent="0.25">
      <c r="A12" s="33" t="str">
        <f>'[1]KV_9.2.sz.mell'!A12</f>
        <v>5</v>
      </c>
      <c r="B12" s="34" t="str">
        <f>'[1]KV_9.2.sz.mell'!B12</f>
        <v>Tulajdonosi bevételek</v>
      </c>
      <c r="C12" s="35"/>
    </row>
    <row r="13" spans="1:3" s="29" customFormat="1" ht="12" customHeight="1" x14ac:dyDescent="0.25">
      <c r="A13" s="33" t="str">
        <f>'[1]KV_9.2.sz.mell'!A13</f>
        <v>6</v>
      </c>
      <c r="B13" s="34" t="str">
        <f>'[1]KV_9.2.sz.mell'!B13</f>
        <v>Ellátási díjak</v>
      </c>
      <c r="C13" s="35"/>
    </row>
    <row r="14" spans="1:3" s="29" customFormat="1" ht="12" customHeight="1" x14ac:dyDescent="0.25">
      <c r="A14" s="33" t="str">
        <f>'[1]KV_9.2.sz.mell'!A14</f>
        <v>7</v>
      </c>
      <c r="B14" s="34" t="str">
        <f>'[1]KV_9.2.sz.mell'!B14</f>
        <v>Kiszámlázott általános forgalmi adó</v>
      </c>
      <c r="C14" s="35"/>
    </row>
    <row r="15" spans="1:3" s="29" customFormat="1" ht="12" customHeight="1" x14ac:dyDescent="0.25">
      <c r="A15" s="33" t="str">
        <f>'[1]KV_9.2.sz.mell'!A15</f>
        <v>8</v>
      </c>
      <c r="B15" s="36" t="str">
        <f>'[1]KV_9.2.sz.mell'!B15</f>
        <v>Általános forgalmi adó visszatérülése</v>
      </c>
      <c r="C15" s="35"/>
    </row>
    <row r="16" spans="1:3" s="29" customFormat="1" ht="12" customHeight="1" x14ac:dyDescent="0.25">
      <c r="A16" s="33" t="str">
        <f>'[1]KV_9.2.sz.mell'!A16</f>
        <v>9</v>
      </c>
      <c r="B16" s="34" t="str">
        <f>'[1]KV_9.2.sz.mell'!B16</f>
        <v>Kamatbevételek</v>
      </c>
      <c r="C16" s="37"/>
    </row>
    <row r="17" spans="1:3" s="38" customFormat="1" ht="12" customHeight="1" x14ac:dyDescent="0.25">
      <c r="A17" s="33" t="str">
        <f>'[1]KV_9.2.sz.mell'!A17</f>
        <v>10</v>
      </c>
      <c r="B17" s="34" t="str">
        <f>'[1]KV_9.2.sz.mell'!B17</f>
        <v>Egyéb pénzügyi műveletek bevételei</v>
      </c>
      <c r="C17" s="35"/>
    </row>
    <row r="18" spans="1:3" s="38" customFormat="1" ht="12" customHeight="1" x14ac:dyDescent="0.25">
      <c r="A18" s="33" t="str">
        <f>'[1]KV_9.2.sz.mell'!A18</f>
        <v>11</v>
      </c>
      <c r="B18" s="34" t="str">
        <f>'[1]KV_9.2.sz.mell'!B18</f>
        <v>Biztosító által fizetett kártérítés</v>
      </c>
      <c r="C18" s="39"/>
    </row>
    <row r="19" spans="1:3" s="38" customFormat="1" ht="12" customHeight="1" thickBot="1" x14ac:dyDescent="0.3">
      <c r="A19" s="40" t="str">
        <f>'[1]KV_9.2.sz.mell'!A19</f>
        <v>12</v>
      </c>
      <c r="B19" s="36" t="str">
        <f>'[1]KV_9.2.sz.mell'!B19</f>
        <v>Egyéb működési bevételek</v>
      </c>
      <c r="C19" s="39"/>
    </row>
    <row r="20" spans="1:3" s="29" customFormat="1" ht="12" customHeight="1" thickBot="1" x14ac:dyDescent="0.3">
      <c r="A20" s="26" t="str">
        <f>'[1]KV_9.2.sz.mell'!A20</f>
        <v>13</v>
      </c>
      <c r="B20" s="27" t="str">
        <f>'[1]KV_9.2.sz.mell'!B20</f>
        <v>Működési célú támogatások államháztartáson belülről (14+…+16)</v>
      </c>
      <c r="C20" s="28">
        <f>SUM(C21:C23)</f>
        <v>0</v>
      </c>
    </row>
    <row r="21" spans="1:3" s="38" customFormat="1" ht="12" customHeight="1" x14ac:dyDescent="0.25">
      <c r="A21" s="33" t="str">
        <f>'[1]KV_9.2.sz.mell'!A21</f>
        <v>14</v>
      </c>
      <c r="B21" s="41" t="str">
        <f>'[1]KV_9.2.sz.mell'!B21</f>
        <v>Elvonások és befizetések bevételei</v>
      </c>
      <c r="C21" s="35"/>
    </row>
    <row r="22" spans="1:3" s="38" customFormat="1" ht="12" customHeight="1" x14ac:dyDescent="0.25">
      <c r="A22" s="33" t="str">
        <f>'[1]KV_9.2.sz.mell'!A22</f>
        <v>15</v>
      </c>
      <c r="B22" s="34" t="str">
        <f>'[1]KV_9.2.sz.mell'!B22</f>
        <v>Működési célú visszatérítendő támogatások, kölcsönök visszatérülése</v>
      </c>
      <c r="C22" s="35"/>
    </row>
    <row r="23" spans="1:3" s="38" customFormat="1" ht="12" customHeight="1" x14ac:dyDescent="0.25">
      <c r="A23" s="33" t="str">
        <f>'[1]KV_9.2.sz.mell'!A23</f>
        <v>16</v>
      </c>
      <c r="B23" s="34" t="str">
        <f>'[1]KV_9.2.sz.mell'!B23</f>
        <v>Egyéb működési célú támogatások bevételei</v>
      </c>
      <c r="C23" s="35"/>
    </row>
    <row r="24" spans="1:3" s="38" customFormat="1" ht="12" customHeight="1" thickBot="1" x14ac:dyDescent="0.3">
      <c r="A24" s="40" t="str">
        <f>'[1]KV_9.2.sz.mell'!A24</f>
        <v>17</v>
      </c>
      <c r="B24" s="42" t="str">
        <f>'[1]KV_9.2.sz.mell'!B24</f>
        <v xml:space="preserve">  16-ból EU támogatás</v>
      </c>
      <c r="C24" s="35"/>
    </row>
    <row r="25" spans="1:3" s="38" customFormat="1" ht="12" customHeight="1" thickBot="1" x14ac:dyDescent="0.3">
      <c r="A25" s="26" t="str">
        <f>'[1]KV_9.2.sz.mell'!A25</f>
        <v>18</v>
      </c>
      <c r="B25" s="43" t="str">
        <f>'[1]KV_9.2.sz.mell'!B25</f>
        <v>Közhatalmi bevételek</v>
      </c>
      <c r="C25" s="44">
        <v>150000</v>
      </c>
    </row>
    <row r="26" spans="1:3" s="38" customFormat="1" ht="12" customHeight="1" thickBot="1" x14ac:dyDescent="0.3">
      <c r="A26" s="26" t="str">
        <f>'[1]KV_9.2.sz.mell'!A26</f>
        <v>19</v>
      </c>
      <c r="B26" s="43" t="str">
        <f>'[1]KV_9.2.sz.mell'!B26</f>
        <v>Felhalmozási célú támogatások államháztartáson belülről (20+…+22)</v>
      </c>
      <c r="C26" s="28">
        <f>+C27+C28+C29</f>
        <v>0</v>
      </c>
    </row>
    <row r="27" spans="1:3" s="38" customFormat="1" ht="12" customHeight="1" x14ac:dyDescent="0.25">
      <c r="A27" s="33" t="str">
        <f>'[1]KV_9.2.sz.mell'!A27</f>
        <v>20</v>
      </c>
      <c r="B27" s="45" t="str">
        <f>'[1]KV_9.2.sz.mell'!B27</f>
        <v>Felhalmozási célú önkormányzati támogatások</v>
      </c>
      <c r="C27" s="46"/>
    </row>
    <row r="28" spans="1:3" s="38" customFormat="1" ht="12" customHeight="1" x14ac:dyDescent="0.25">
      <c r="A28" s="33" t="str">
        <f>'[1]KV_9.2.sz.mell'!A28</f>
        <v>21</v>
      </c>
      <c r="B28" s="45" t="str">
        <f>'[1]KV_9.2.sz.mell'!B28</f>
        <v>Felhalmozási célú visszatérítendő támogatások, kölcsönök visszatérülése</v>
      </c>
      <c r="C28" s="35"/>
    </row>
    <row r="29" spans="1:3" s="38" customFormat="1" ht="12" customHeight="1" x14ac:dyDescent="0.25">
      <c r="A29" s="33" t="str">
        <f>'[1]KV_9.2.sz.mell'!A29</f>
        <v>22</v>
      </c>
      <c r="B29" s="47" t="str">
        <f>'[1]KV_9.2.sz.mell'!B29</f>
        <v>Egyéb felhalmozási célú támogatások bevételei</v>
      </c>
      <c r="C29" s="35"/>
    </row>
    <row r="30" spans="1:3" s="38" customFormat="1" ht="12" customHeight="1" thickBot="1" x14ac:dyDescent="0.3">
      <c r="A30" s="40" t="str">
        <f>'[1]KV_9.2.sz.mell'!A30</f>
        <v>23</v>
      </c>
      <c r="B30" s="48" t="str">
        <f>'[1]KV_9.2.sz.mell'!B30</f>
        <v xml:space="preserve">   22-ből EU-s támogatás</v>
      </c>
      <c r="C30" s="49"/>
    </row>
    <row r="31" spans="1:3" s="38" customFormat="1" ht="12" customHeight="1" thickBot="1" x14ac:dyDescent="0.3">
      <c r="A31" s="26" t="str">
        <f>'[1]KV_9.2.sz.mell'!A31</f>
        <v>24</v>
      </c>
      <c r="B31" s="43" t="str">
        <f>'[1]KV_9.2.sz.mell'!B31</f>
        <v>Felhalmozási bevételek (25+…+27)</v>
      </c>
      <c r="C31" s="28">
        <f>+C32+C33+C34</f>
        <v>0</v>
      </c>
    </row>
    <row r="32" spans="1:3" s="38" customFormat="1" ht="12" customHeight="1" x14ac:dyDescent="0.25">
      <c r="A32" s="33" t="str">
        <f>'[1]KV_9.2.sz.mell'!A32</f>
        <v>25</v>
      </c>
      <c r="B32" s="45" t="str">
        <f>'[1]KV_9.2.sz.mell'!B32</f>
        <v>Immateriális javak értékesítése</v>
      </c>
      <c r="C32" s="46"/>
    </row>
    <row r="33" spans="1:3" s="38" customFormat="1" ht="12" customHeight="1" x14ac:dyDescent="0.25">
      <c r="A33" s="33" t="str">
        <f>'[1]KV_9.2.sz.mell'!A33</f>
        <v>26</v>
      </c>
      <c r="B33" s="47" t="str">
        <f>'[1]KV_9.2.sz.mell'!B33</f>
        <v>Ingatlanok értékesítése</v>
      </c>
      <c r="C33" s="50"/>
    </row>
    <row r="34" spans="1:3" s="38" customFormat="1" ht="12" customHeight="1" thickBot="1" x14ac:dyDescent="0.3">
      <c r="A34" s="40" t="str">
        <f>'[1]KV_9.2.sz.mell'!A34</f>
        <v>27</v>
      </c>
      <c r="B34" s="51" t="str">
        <f>'[1]KV_9.2.sz.mell'!B34</f>
        <v>Egyéb tárgyi eszközök értékesítése</v>
      </c>
      <c r="C34" s="49"/>
    </row>
    <row r="35" spans="1:3" s="29" customFormat="1" ht="12" customHeight="1" thickBot="1" x14ac:dyDescent="0.3">
      <c r="A35" s="26" t="str">
        <f>'[1]KV_9.2.sz.mell'!A35</f>
        <v>28</v>
      </c>
      <c r="B35" s="43" t="str">
        <f>'[1]KV_9.2.sz.mell'!B35</f>
        <v>Működési célú átvett pénzeszközök</v>
      </c>
      <c r="C35" s="44"/>
    </row>
    <row r="36" spans="1:3" s="29" customFormat="1" ht="12" customHeight="1" thickBot="1" x14ac:dyDescent="0.3">
      <c r="A36" s="26" t="str">
        <f>'[1]KV_9.2.sz.mell'!A36</f>
        <v>29</v>
      </c>
      <c r="B36" s="43" t="str">
        <f>'[1]KV_9.2.sz.mell'!B36</f>
        <v>Felhalmozási célú átvett pénzeszközök</v>
      </c>
      <c r="C36" s="52"/>
    </row>
    <row r="37" spans="1:3" s="29" customFormat="1" ht="12" customHeight="1" thickBot="1" x14ac:dyDescent="0.3">
      <c r="A37" s="26" t="str">
        <f>'[1]KV_9.2.sz.mell'!A37</f>
        <v>30</v>
      </c>
      <c r="B37" s="43" t="str">
        <f>'[1]KV_9.2.sz.mell'!B37</f>
        <v>Költségvetési bevételek összesen (1+13+18+19+24+28+29)</v>
      </c>
      <c r="C37" s="53">
        <f>+C8+C20+C25+C26+C31+C35+C36</f>
        <v>150000</v>
      </c>
    </row>
    <row r="38" spans="1:3" s="29" customFormat="1" ht="12" customHeight="1" thickBot="1" x14ac:dyDescent="0.3">
      <c r="A38" s="26" t="str">
        <f>'[1]KV_9.2.sz.mell'!A38</f>
        <v>31</v>
      </c>
      <c r="B38" s="43" t="str">
        <f>'[1]KV_9.2.sz.mell'!B38</f>
        <v>Finanszírozási bevételek (32+…+34)</v>
      </c>
      <c r="C38" s="53">
        <f>+C39+C40+C41</f>
        <v>9915940</v>
      </c>
    </row>
    <row r="39" spans="1:3" s="29" customFormat="1" ht="12" customHeight="1" x14ac:dyDescent="0.25">
      <c r="A39" s="33" t="str">
        <f>'[1]KV_9.2.sz.mell'!A39</f>
        <v>32</v>
      </c>
      <c r="B39" s="45" t="str">
        <f>'[1]KV_9.2.sz.mell'!B39</f>
        <v>Előző évi költségvetési maradvány igénybevétele</v>
      </c>
      <c r="C39" s="46"/>
    </row>
    <row r="40" spans="1:3" s="29" customFormat="1" ht="12" customHeight="1" x14ac:dyDescent="0.25">
      <c r="A40" s="33" t="str">
        <f>'[1]KV_9.2.sz.mell'!A40</f>
        <v>33</v>
      </c>
      <c r="B40" s="47" t="str">
        <f>'[1]KV_9.2.sz.mell'!B40</f>
        <v>Előző évi vállalkozási maradvány igénybevétele</v>
      </c>
      <c r="C40" s="50"/>
    </row>
    <row r="41" spans="1:3" s="38" customFormat="1" ht="12" customHeight="1" thickBot="1" x14ac:dyDescent="0.3">
      <c r="A41" s="40" t="str">
        <f>'[1]KV_9.2.sz.mell'!A41</f>
        <v>34</v>
      </c>
      <c r="B41" s="51" t="str">
        <f>'[1]KV_9.2.sz.mell'!B41</f>
        <v>Irányító szervi (önkormányzati) támogatás (intézményfinanszírozás)</v>
      </c>
      <c r="C41" s="49">
        <v>9915940</v>
      </c>
    </row>
    <row r="42" spans="1:3" s="38" customFormat="1" ht="15.2" customHeight="1" thickBot="1" x14ac:dyDescent="0.3">
      <c r="A42" s="26" t="str">
        <f>'[1]KV_9.2.sz.mell'!A42</f>
        <v>35</v>
      </c>
      <c r="B42" s="54" t="str">
        <f>'[1]KV_9.2.sz.mell'!B42</f>
        <v>BEVÉTELEK ÖSSZESEN: (30+31)</v>
      </c>
      <c r="C42" s="55">
        <f>+C37+C38</f>
        <v>10065940</v>
      </c>
    </row>
    <row r="43" spans="1:3" ht="15.75" thickBot="1" x14ac:dyDescent="0.3">
      <c r="A43" s="56"/>
      <c r="B43" s="57"/>
      <c r="C43" s="56"/>
    </row>
    <row r="44" spans="1:3" s="22" customFormat="1" ht="16.5" customHeight="1" thickBot="1" x14ac:dyDescent="0.3">
      <c r="A44" s="58"/>
      <c r="B44" s="59" t="str">
        <f>'[1]KV_9.2.sz.mell'!B44</f>
        <v>Kiadások</v>
      </c>
      <c r="C44" s="55"/>
    </row>
    <row r="45" spans="1:3" s="60" customFormat="1" ht="12" customHeight="1" thickBot="1" x14ac:dyDescent="0.3">
      <c r="A45" s="26">
        <f>'[1]KV_9.2.sz.mell'!A45</f>
        <v>1</v>
      </c>
      <c r="B45" s="43" t="str">
        <f>'[1]KV_9.2.sz.mell'!B45</f>
        <v>Működési költségvetés kiadásai (2+…+6)</v>
      </c>
      <c r="C45" s="28">
        <f>SUM(C46:C50)</f>
        <v>10065940</v>
      </c>
    </row>
    <row r="46" spans="1:3" ht="12" customHeight="1" x14ac:dyDescent="0.25">
      <c r="A46" s="30" t="str">
        <f>'[1]KV_9.2.sz.mell'!A46</f>
        <v>2</v>
      </c>
      <c r="B46" s="41" t="str">
        <f>'[1]KV_9.2.sz.mell'!B46</f>
        <v>Személyi  juttatások</v>
      </c>
      <c r="C46" s="46">
        <v>8862344</v>
      </c>
    </row>
    <row r="47" spans="1:3" ht="12" customHeight="1" x14ac:dyDescent="0.25">
      <c r="A47" s="33" t="str">
        <f>'[1]KV_9.2.sz.mell'!A47</f>
        <v>3</v>
      </c>
      <c r="B47" s="34" t="str">
        <f>'[1]KV_9.2.sz.mell'!B47</f>
        <v>Munkaadókat terhelő járulékok és szociális hozzájárulási adó</v>
      </c>
      <c r="C47" s="61">
        <v>1203596</v>
      </c>
    </row>
    <row r="48" spans="1:3" ht="12" customHeight="1" x14ac:dyDescent="0.25">
      <c r="A48" s="33" t="str">
        <f>'[1]KV_9.2.sz.mell'!A48</f>
        <v>4</v>
      </c>
      <c r="B48" s="34" t="str">
        <f>'[1]KV_9.2.sz.mell'!B48</f>
        <v>Dologi  kiadások</v>
      </c>
      <c r="C48" s="61"/>
    </row>
    <row r="49" spans="1:3" ht="12" customHeight="1" x14ac:dyDescent="0.25">
      <c r="A49" s="33" t="str">
        <f>'[1]KV_9.2.sz.mell'!A49</f>
        <v>5</v>
      </c>
      <c r="B49" s="34" t="str">
        <f>'[1]KV_9.2.sz.mell'!B49</f>
        <v>Ellátottak pénzbeli juttatásai</v>
      </c>
      <c r="C49" s="61"/>
    </row>
    <row r="50" spans="1:3" ht="12" customHeight="1" thickBot="1" x14ac:dyDescent="0.3">
      <c r="A50" s="40" t="str">
        <f>'[1]KV_9.2.sz.mell'!A50</f>
        <v>6</v>
      </c>
      <c r="B50" s="42" t="str">
        <f>'[1]KV_9.2.sz.mell'!B50</f>
        <v>Egyéb működési célú kiadások</v>
      </c>
      <c r="C50" s="61"/>
    </row>
    <row r="51" spans="1:3" ht="12" customHeight="1" thickBot="1" x14ac:dyDescent="0.3">
      <c r="A51" s="26" t="str">
        <f>'[1]KV_9.2.sz.mell'!A51</f>
        <v>7</v>
      </c>
      <c r="B51" s="43" t="str">
        <f>'[1]KV_9.2.sz.mell'!B51</f>
        <v>Felhalmozási költségvetés kiadásai (8+…+10)</v>
      </c>
      <c r="C51" s="28">
        <f>SUM(C52:C54)</f>
        <v>0</v>
      </c>
    </row>
    <row r="52" spans="1:3" s="60" customFormat="1" ht="12" customHeight="1" x14ac:dyDescent="0.25">
      <c r="A52" s="33" t="str">
        <f>'[1]KV_9.2.sz.mell'!A52</f>
        <v>8</v>
      </c>
      <c r="B52" s="41" t="str">
        <f>'[1]KV_9.2.sz.mell'!B52</f>
        <v>Beruházások</v>
      </c>
      <c r="C52" s="46"/>
    </row>
    <row r="53" spans="1:3" ht="12" customHeight="1" x14ac:dyDescent="0.25">
      <c r="A53" s="33" t="str">
        <f>'[1]KV_9.2.sz.mell'!A53</f>
        <v>9</v>
      </c>
      <c r="B53" s="34" t="str">
        <f>'[1]KV_9.2.sz.mell'!B53</f>
        <v>Felújítások</v>
      </c>
      <c r="C53" s="61"/>
    </row>
    <row r="54" spans="1:3" ht="12" customHeight="1" x14ac:dyDescent="0.25">
      <c r="A54" s="33" t="str">
        <f>'[1]KV_9.2.sz.mell'!A54</f>
        <v>10</v>
      </c>
      <c r="B54" s="34" t="str">
        <f>'[1]KV_9.2.sz.mell'!B54</f>
        <v>Egyéb felhalmozási célú kiadások</v>
      </c>
      <c r="C54" s="61"/>
    </row>
    <row r="55" spans="1:3" ht="12" customHeight="1" thickBot="1" x14ac:dyDescent="0.3">
      <c r="A55" s="40" t="str">
        <f>'[1]KV_9.2.sz.mell'!A55</f>
        <v>11</v>
      </c>
      <c r="B55" s="62" t="str">
        <f>'[1]KV_9.2.sz.mell'!B55</f>
        <v xml:space="preserve">   10-ből EU-s támogatásból megvalósuló programok, projektek kiadása</v>
      </c>
      <c r="C55" s="61"/>
    </row>
    <row r="56" spans="1:3" ht="15.2" customHeight="1" thickBot="1" x14ac:dyDescent="0.3">
      <c r="A56" s="26" t="str">
        <f>'[1]KV_9.2.sz.mell'!A56</f>
        <v>12</v>
      </c>
      <c r="B56" s="43" t="str">
        <f>'[1]KV_9.2.sz.mell'!B56</f>
        <v>Finanszírozási kiadások</v>
      </c>
      <c r="C56" s="44"/>
    </row>
    <row r="57" spans="1:3" ht="15.75" thickBot="1" x14ac:dyDescent="0.3">
      <c r="A57" s="26" t="str">
        <f>'[1]KV_9.2.sz.mell'!A57</f>
        <v>13</v>
      </c>
      <c r="B57" s="63" t="str">
        <f>'[1]KV_9.2.sz.mell'!B57</f>
        <v>KIADÁSOK ÖSSZESEN: (7+12)</v>
      </c>
      <c r="C57" s="64">
        <f>+C45+C51+C56</f>
        <v>10065940</v>
      </c>
    </row>
    <row r="58" spans="1:3" ht="15.2" customHeight="1" thickBot="1" x14ac:dyDescent="0.3">
      <c r="C58" s="83">
        <f>C42-C57</f>
        <v>0</v>
      </c>
    </row>
    <row r="59" spans="1:3" ht="14.45" customHeight="1" thickBot="1" x14ac:dyDescent="0.3">
      <c r="A59" s="67" t="str">
        <f>'[1]KV_9.2.sz.mell'!A59</f>
        <v>Éves tervezett létszám előirányzat (fő)</v>
      </c>
      <c r="B59" s="68"/>
      <c r="C59" s="69">
        <v>2</v>
      </c>
    </row>
    <row r="60" spans="1:3" ht="15.75" thickBot="1" x14ac:dyDescent="0.3">
      <c r="A60" s="67" t="str">
        <f>'[1]KV_9.2.sz.mell'!A60</f>
        <v>Közfoglalkoztatottak létszáma (fő)</v>
      </c>
      <c r="B60" s="68"/>
      <c r="C60" s="69"/>
    </row>
  </sheetData>
  <mergeCells count="3">
    <mergeCell ref="A2:B2"/>
    <mergeCell ref="A3:B3"/>
    <mergeCell ref="A5:A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9.2.</vt:lpstr>
      <vt:lpstr>9.2.1</vt:lpstr>
      <vt:lpstr>9.2.2</vt:lpstr>
      <vt:lpstr>9.2.3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bker019</dc:creator>
  <cp:lastModifiedBy>bker019</cp:lastModifiedBy>
  <cp:lastPrinted>2023-02-01T08:37:00Z</cp:lastPrinted>
  <dcterms:created xsi:type="dcterms:W3CDTF">2023-02-01T07:51:04Z</dcterms:created>
  <dcterms:modified xsi:type="dcterms:W3CDTF">2023-02-01T08:37:56Z</dcterms:modified>
</cp:coreProperties>
</file>